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376" windowHeight="12336"/>
  </bookViews>
  <sheets>
    <sheet name="прогноз 2021-2024" sheetId="2" r:id="rId1"/>
  </sheets>
  <definedNames>
    <definedName name="_xlnm.Print_Titles" localSheetId="0">'прогноз 2021-2024'!$15:$17</definedName>
    <definedName name="_xlnm.Print_Area" localSheetId="0">'прогноз 2021-2024'!$A$1:$H$154</definedName>
  </definedNames>
  <calcPr calcId="145621"/>
</workbook>
</file>

<file path=xl/calcChain.xml><?xml version="1.0" encoding="utf-8"?>
<calcChain xmlns="http://schemas.openxmlformats.org/spreadsheetml/2006/main">
  <c r="D95" i="2" l="1"/>
  <c r="D97" i="2"/>
  <c r="D93" i="2"/>
  <c r="D70" i="2" l="1"/>
  <c r="C124" i="2"/>
  <c r="C122" i="2"/>
  <c r="C35" i="2"/>
  <c r="C33" i="2"/>
  <c r="C19" i="2"/>
  <c r="E90" i="2" l="1"/>
  <c r="F90" i="2"/>
  <c r="D35" i="2" l="1"/>
  <c r="E35" i="2"/>
  <c r="F35" i="2"/>
  <c r="G35" i="2"/>
  <c r="H35" i="2"/>
  <c r="E124" i="2" l="1"/>
  <c r="F124" i="2"/>
  <c r="H119" i="2"/>
  <c r="H122" i="2"/>
  <c r="E122" i="2"/>
  <c r="D132" i="2" l="1"/>
  <c r="E132" i="2"/>
  <c r="F132" i="2"/>
  <c r="G132" i="2" l="1"/>
  <c r="H132" i="2"/>
  <c r="E134" i="2"/>
  <c r="H105" i="2" l="1"/>
  <c r="G105" i="2"/>
  <c r="F105" i="2"/>
  <c r="E105" i="2"/>
  <c r="D105" i="2"/>
  <c r="H103" i="2"/>
  <c r="G103" i="2"/>
  <c r="F103" i="2"/>
  <c r="E103" i="2"/>
  <c r="D103" i="2"/>
  <c r="E121" i="2" l="1"/>
  <c r="G62" i="2" l="1"/>
  <c r="H138" i="2"/>
  <c r="G138" i="2"/>
  <c r="F138" i="2"/>
  <c r="E138" i="2"/>
  <c r="D138" i="2"/>
  <c r="H146" i="2"/>
  <c r="G146" i="2"/>
  <c r="F146" i="2"/>
  <c r="E146" i="2"/>
  <c r="D146" i="2"/>
  <c r="E70" i="2" l="1"/>
  <c r="F70" i="2"/>
  <c r="G70" i="2"/>
  <c r="H70" i="2"/>
  <c r="E148" i="2" l="1"/>
  <c r="F148" i="2"/>
  <c r="G148" i="2"/>
  <c r="H148" i="2"/>
  <c r="D148" i="2"/>
  <c r="E144" i="2"/>
  <c r="F144" i="2"/>
  <c r="G144" i="2"/>
  <c r="H144" i="2"/>
  <c r="D144" i="2"/>
  <c r="E142" i="2"/>
  <c r="F142" i="2"/>
  <c r="G142" i="2"/>
  <c r="H142" i="2"/>
  <c r="D142" i="2"/>
  <c r="E107" i="2" l="1"/>
  <c r="F107" i="2"/>
  <c r="G107" i="2"/>
  <c r="H107" i="2"/>
  <c r="D107" i="2"/>
  <c r="E101" i="2"/>
  <c r="F101" i="2"/>
  <c r="G101" i="2"/>
  <c r="H101" i="2"/>
  <c r="D101" i="2"/>
  <c r="E99" i="2"/>
  <c r="F99" i="2"/>
  <c r="G99" i="2"/>
  <c r="H99" i="2"/>
  <c r="D99" i="2"/>
  <c r="E97" i="2"/>
  <c r="F97" i="2"/>
  <c r="G97" i="2"/>
  <c r="H97" i="2"/>
  <c r="E95" i="2"/>
  <c r="F95" i="2"/>
  <c r="G95" i="2"/>
  <c r="H95" i="2"/>
  <c r="E93" i="2"/>
  <c r="F93" i="2"/>
  <c r="G93" i="2"/>
  <c r="H93" i="2"/>
  <c r="E136" i="2"/>
  <c r="F136" i="2"/>
  <c r="G136" i="2"/>
  <c r="H136" i="2"/>
  <c r="D136" i="2"/>
  <c r="F134" i="2"/>
  <c r="G134" i="2"/>
  <c r="H134" i="2"/>
  <c r="D134" i="2"/>
  <c r="H33" i="2"/>
  <c r="G33" i="2"/>
  <c r="F33" i="2"/>
  <c r="E33" i="2"/>
  <c r="D33" i="2"/>
  <c r="D124" i="2"/>
  <c r="G124" i="2"/>
  <c r="H124" i="2"/>
  <c r="F121" i="2"/>
  <c r="G121" i="2"/>
  <c r="H121" i="2"/>
  <c r="D121" i="2"/>
  <c r="E119" i="2"/>
  <c r="F119" i="2"/>
  <c r="G119" i="2"/>
  <c r="D119" i="2"/>
  <c r="E117" i="2"/>
  <c r="F117" i="2"/>
  <c r="G117" i="2"/>
  <c r="H117" i="2"/>
  <c r="D117" i="2"/>
  <c r="E115" i="2"/>
  <c r="F115" i="2"/>
  <c r="G115" i="2"/>
  <c r="H115" i="2"/>
  <c r="D115" i="2"/>
  <c r="D122" i="2"/>
  <c r="F122" i="2"/>
  <c r="G122" i="2"/>
  <c r="E130" i="2"/>
  <c r="F130" i="2"/>
  <c r="G130" i="2"/>
  <c r="H130" i="2"/>
  <c r="D130" i="2"/>
  <c r="E128" i="2"/>
  <c r="F128" i="2"/>
  <c r="G128" i="2"/>
  <c r="H128" i="2"/>
  <c r="D128" i="2"/>
  <c r="G90" i="2"/>
  <c r="H90" i="2"/>
  <c r="D90" i="2"/>
  <c r="E88" i="2"/>
  <c r="F88" i="2"/>
  <c r="G88" i="2"/>
  <c r="H88" i="2"/>
  <c r="D88" i="2"/>
  <c r="E86" i="2"/>
  <c r="G86" i="2"/>
  <c r="H86" i="2"/>
  <c r="D86" i="2"/>
  <c r="H34" i="2" l="1"/>
  <c r="H125" i="2"/>
  <c r="F125" i="2"/>
  <c r="G123" i="2"/>
  <c r="H123" i="2"/>
  <c r="F123" i="2"/>
  <c r="G125" i="2"/>
  <c r="E64" i="2"/>
  <c r="F64" i="2"/>
  <c r="G64" i="2"/>
  <c r="H64" i="2"/>
  <c r="D64" i="2"/>
  <c r="E62" i="2"/>
  <c r="F62" i="2"/>
  <c r="H62" i="2"/>
  <c r="D62" i="2"/>
  <c r="E52" i="2"/>
  <c r="F52" i="2"/>
  <c r="G52" i="2"/>
  <c r="H52" i="2"/>
  <c r="E50" i="2"/>
  <c r="F50" i="2"/>
  <c r="G50" i="2"/>
  <c r="H50" i="2"/>
  <c r="D52" i="2"/>
  <c r="D50" i="2"/>
  <c r="E48" i="2"/>
  <c r="F48" i="2"/>
  <c r="G48" i="2"/>
  <c r="H48" i="2"/>
  <c r="D48" i="2"/>
  <c r="E46" i="2"/>
  <c r="F46" i="2"/>
  <c r="G46" i="2"/>
  <c r="H46" i="2"/>
  <c r="D46" i="2"/>
  <c r="E44" i="2"/>
  <c r="F44" i="2"/>
  <c r="G44" i="2"/>
  <c r="H44" i="2"/>
  <c r="D44" i="2"/>
  <c r="E42" i="2"/>
  <c r="F42" i="2"/>
  <c r="G42" i="2"/>
  <c r="H42" i="2"/>
  <c r="D42" i="2"/>
  <c r="E40" i="2"/>
  <c r="F40" i="2"/>
  <c r="G40" i="2"/>
  <c r="H40" i="2"/>
  <c r="D40" i="2"/>
  <c r="E38" i="2"/>
  <c r="F38" i="2"/>
  <c r="G38" i="2"/>
  <c r="H38" i="2"/>
  <c r="D38" i="2"/>
  <c r="E36" i="2"/>
  <c r="F36" i="2"/>
  <c r="G36" i="2"/>
  <c r="H36" i="2"/>
  <c r="E34" i="2"/>
  <c r="F34" i="2"/>
  <c r="G34" i="2"/>
  <c r="E32" i="2"/>
  <c r="F32" i="2"/>
  <c r="G32" i="2"/>
  <c r="H32" i="2"/>
  <c r="D32" i="2"/>
  <c r="E30" i="2"/>
  <c r="F30" i="2"/>
  <c r="G30" i="2"/>
  <c r="H30" i="2"/>
  <c r="D30" i="2"/>
  <c r="E28" i="2"/>
  <c r="F28" i="2"/>
  <c r="G28" i="2"/>
  <c r="H28" i="2"/>
  <c r="D28" i="2"/>
  <c r="E26" i="2"/>
  <c r="F26" i="2"/>
  <c r="G26" i="2"/>
  <c r="H26" i="2"/>
  <c r="D26" i="2"/>
  <c r="E24" i="2"/>
  <c r="F24" i="2"/>
  <c r="G24" i="2"/>
  <c r="H24" i="2"/>
  <c r="D24" i="2"/>
  <c r="E22" i="2"/>
  <c r="F22" i="2"/>
  <c r="G22" i="2"/>
  <c r="H22" i="2"/>
  <c r="D22" i="2"/>
  <c r="D19" i="2"/>
  <c r="E19" i="2"/>
  <c r="F19" i="2"/>
  <c r="G19" i="2"/>
  <c r="H19" i="2"/>
  <c r="H20" i="2" l="1"/>
  <c r="G20" i="2"/>
  <c r="D20" i="2"/>
  <c r="E20" i="2"/>
  <c r="F20" i="2"/>
  <c r="D36" i="2"/>
  <c r="D34" i="2"/>
</calcChain>
</file>

<file path=xl/sharedStrings.xml><?xml version="1.0" encoding="utf-8"?>
<sst xmlns="http://schemas.openxmlformats.org/spreadsheetml/2006/main" count="274" uniqueCount="84">
  <si>
    <t>Показатели</t>
  </si>
  <si>
    <t>Единица измерения</t>
  </si>
  <si>
    <t>отчет</t>
  </si>
  <si>
    <t>оценка</t>
  </si>
  <si>
    <t>1. Население</t>
  </si>
  <si>
    <t>тыс.чел.</t>
  </si>
  <si>
    <t xml:space="preserve">млн. руб. </t>
  </si>
  <si>
    <t>млн. руб.</t>
  </si>
  <si>
    <t>тыс. кв. м. в общей площади</t>
  </si>
  <si>
    <t>%</t>
  </si>
  <si>
    <t>единиц</t>
  </si>
  <si>
    <t>руб.</t>
  </si>
  <si>
    <t>темп роста</t>
  </si>
  <si>
    <t>городское население</t>
  </si>
  <si>
    <t>сельское население</t>
  </si>
  <si>
    <t>Среднегодовая численность постоянного населения, в том числе:</t>
  </si>
  <si>
    <t>Родившиеся</t>
  </si>
  <si>
    <t>Умершие</t>
  </si>
  <si>
    <t>Прибывшие на территорию</t>
  </si>
  <si>
    <t>Выбывшие за пределы территории</t>
  </si>
  <si>
    <t>3. Сельское хозяйство, в том числе:</t>
  </si>
  <si>
    <t>Добыча полезных ископаемых</t>
  </si>
  <si>
    <t>Обрабатывающие производства</t>
  </si>
  <si>
    <t>2. Промышленное производство, в том числе:</t>
  </si>
  <si>
    <t>по крупным и средним предприятиям</t>
  </si>
  <si>
    <t>4. Транспорт и связь</t>
  </si>
  <si>
    <t>5. Строительство, в том числе:</t>
  </si>
  <si>
    <t>6. Ввод в действие жилых домов</t>
  </si>
  <si>
    <t>7. Потребительский рынок</t>
  </si>
  <si>
    <t>Оборот розничной торговли, в том числе:</t>
  </si>
  <si>
    <t>Оборот общественного питания, в том числе:</t>
  </si>
  <si>
    <t>Животноводство</t>
  </si>
  <si>
    <t>Растениеводство</t>
  </si>
  <si>
    <t>Доходы предприятий курортно-туристического комплекса - всего</t>
  </si>
  <si>
    <t>Количество отдыхающих - всего</t>
  </si>
  <si>
    <t>тыс. человек</t>
  </si>
  <si>
    <t>Количество мест в организациях отдыха - всего</t>
  </si>
  <si>
    <t xml:space="preserve">единиц </t>
  </si>
  <si>
    <t>Количество организаций - всего</t>
  </si>
  <si>
    <t>8. Санаторно-курортный комплекс</t>
  </si>
  <si>
    <t>Численность работников субъектов малого предпринимательства</t>
  </si>
  <si>
    <t>человек</t>
  </si>
  <si>
    <t>Оборот субъектов малого предпринимательства - всего</t>
  </si>
  <si>
    <t>Число субъектов малого предпринимательства - всего</t>
  </si>
  <si>
    <t>Число субъектов среднего предпринимательства - всего</t>
  </si>
  <si>
    <t>Численность работников субъектов среднего предпринимательства</t>
  </si>
  <si>
    <t>Оборот субъектов среднего предпринимательства - всего</t>
  </si>
  <si>
    <t>10. Инвестиции</t>
  </si>
  <si>
    <t>11. Финансовая деятельность организаций</t>
  </si>
  <si>
    <t>Прибыль прибыльных организаций, в том числе:</t>
  </si>
  <si>
    <t>Убытки, в том числе:</t>
  </si>
  <si>
    <t>Сальдированный результат, в том числе:</t>
  </si>
  <si>
    <t>Численность работников, в том числе:</t>
  </si>
  <si>
    <t xml:space="preserve">Среднемесячная заработная плата, в том числе: </t>
  </si>
  <si>
    <t>Наличие основных фондов по полной балансовой стоимости на начало года</t>
  </si>
  <si>
    <t>Поступление основных фондов за отчетный год</t>
  </si>
  <si>
    <t>Выбытие основных фондов за отчетный год</t>
  </si>
  <si>
    <t>9. Малое и среднее предпринимательство</t>
  </si>
  <si>
    <t>муниципального образования</t>
  </si>
  <si>
    <t>Темрюкский район</t>
  </si>
  <si>
    <t>УТВЕРЖДЕН</t>
  </si>
  <si>
    <t>распоряжением администрации</t>
  </si>
  <si>
    <t>ПРИЛОЖЕНИЕ № 1</t>
  </si>
  <si>
    <t xml:space="preserve">ПРОГНОЗ  </t>
  </si>
  <si>
    <t>% в сопост.ценах</t>
  </si>
  <si>
    <t>в том числе доходы коллективных средств размещения</t>
  </si>
  <si>
    <t>Обеспечение электрической энергией, газом и паром</t>
  </si>
  <si>
    <t>Водоснабжение, водоотведение, сбор и утилизация отходов</t>
  </si>
  <si>
    <t>Фонд заработной платы, в том числе:</t>
  </si>
  <si>
    <t>прогноз (базовый вариант)</t>
  </si>
  <si>
    <t>Инвестиции в основной капитал, в том числе:</t>
  </si>
  <si>
    <t>Среднегодовая стоимость основных производственных фондов</t>
  </si>
  <si>
    <t>Реальная заработная плата в % к пред. году</t>
  </si>
  <si>
    <t>12. Фонд заработной платы, среднемесячная заработная плата и численность работников</t>
  </si>
  <si>
    <t>Количество малых и средних предприятий (юридических лиц)</t>
  </si>
  <si>
    <t>Среднесписочная численность работников (без внешних совместителей) малых и средних предприятий (юридических лиц)</t>
  </si>
  <si>
    <t>Заместитель главы</t>
  </si>
  <si>
    <t xml:space="preserve">муниципального образования </t>
  </si>
  <si>
    <t>Л.В. Криворучко</t>
  </si>
  <si>
    <t>от _____________ №_______________</t>
  </si>
  <si>
    <t xml:space="preserve">социально-экономического развития  муниципального образования Темрюкский район </t>
  </si>
  <si>
    <t>х</t>
  </si>
  <si>
    <t>13. Основные фонды</t>
  </si>
  <si>
    <t xml:space="preserve">на среднесрочный период на 2022 год и плановый период                           2023-2024 годы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</si>
</sst>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#,##0.0"/>
    <numFmt numFmtId="167" formatCode="#,##0.000_ ;\-#,##0.000\ "/>
    <numFmt numFmtId="168" formatCode="#,##0.0_ ;\-#,##0.0\ "/>
    <numFmt numFmtId="169" formatCode="_-* #,##0_р_._-;\-* #,##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0"/>
      <name val="Arial Cyr"/>
      <family val="2"/>
      <charset val="204"/>
    </font>
    <font>
      <sz val="10"/>
      <name val="Arial Cyr"/>
      <family val="2"/>
    </font>
    <font>
      <sz val="10"/>
      <name val="Arial"/>
      <family val="2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b/>
      <sz val="2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75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6" fillId="0" borderId="0"/>
    <xf numFmtId="0" fontId="8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3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6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/>
    <xf numFmtId="164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ill="0" applyBorder="0" applyAlignment="0" applyProtection="0"/>
    <xf numFmtId="43" fontId="7" fillId="0" borderId="0" applyFill="0" applyBorder="0" applyAlignment="0" applyProtection="0"/>
    <xf numFmtId="43" fontId="7" fillId="0" borderId="0" applyFill="0" applyBorder="0" applyAlignment="0" applyProtection="0"/>
    <xf numFmtId="0" fontId="9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167" fontId="16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17" fillId="0" borderId="1" xfId="1" applyFont="1" applyFill="1" applyBorder="1" applyAlignment="1" applyProtection="1">
      <alignment horizontal="center" vertical="center" wrapText="1"/>
    </xf>
    <xf numFmtId="0" fontId="17" fillId="0" borderId="1" xfId="1" applyFont="1" applyFill="1" applyBorder="1" applyAlignment="1" applyProtection="1">
      <alignment horizontal="centerContinuous" vertical="center" wrapText="1"/>
    </xf>
    <xf numFmtId="0" fontId="16" fillId="0" borderId="1" xfId="1" applyFont="1" applyFill="1" applyBorder="1" applyAlignment="1" applyProtection="1">
      <alignment horizontal="left" vertical="center" wrapText="1" shrinkToFit="1"/>
    </xf>
    <xf numFmtId="0" fontId="16" fillId="0" borderId="1" xfId="1" applyFont="1" applyFill="1" applyBorder="1" applyAlignment="1" applyProtection="1">
      <alignment horizontal="center" vertical="center" wrapText="1"/>
    </xf>
    <xf numFmtId="4" fontId="16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19" fillId="0" borderId="1" xfId="1" applyFont="1" applyFill="1" applyBorder="1" applyAlignment="1" applyProtection="1">
      <alignment horizontal="left" vertical="center" wrapText="1" shrinkToFit="1"/>
    </xf>
    <xf numFmtId="0" fontId="20" fillId="0" borderId="1" xfId="1" applyFont="1" applyFill="1" applyBorder="1" applyAlignment="1" applyProtection="1">
      <alignment horizontal="right" vertical="center" wrapText="1" shrinkToFit="1"/>
    </xf>
    <xf numFmtId="168" fontId="16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16" fillId="0" borderId="1" xfId="1" applyFont="1" applyFill="1" applyBorder="1" applyAlignment="1">
      <alignment horizontal="left" vertical="center" wrapText="1" shrinkToFit="1"/>
    </xf>
    <xf numFmtId="0" fontId="21" fillId="0" borderId="1" xfId="1" applyFont="1" applyFill="1" applyBorder="1" applyAlignment="1" applyProtection="1">
      <alignment horizontal="right" vertical="center" wrapText="1" shrinkToFit="1"/>
    </xf>
    <xf numFmtId="165" fontId="16" fillId="0" borderId="1" xfId="1" applyNumberFormat="1" applyFont="1" applyFill="1" applyBorder="1" applyAlignment="1" applyProtection="1">
      <alignment horizontal="right" vertical="center" wrapText="1"/>
      <protection locked="0"/>
    </xf>
    <xf numFmtId="164" fontId="16" fillId="0" borderId="1" xfId="1" applyNumberFormat="1" applyFont="1" applyFill="1" applyBorder="1" applyAlignment="1" applyProtection="1">
      <alignment horizontal="right" vertical="center" wrapText="1"/>
      <protection locked="0"/>
    </xf>
    <xf numFmtId="165" fontId="16" fillId="0" borderId="1" xfId="1" applyNumberFormat="1" applyFont="1" applyFill="1" applyBorder="1" applyAlignment="1" applyProtection="1">
      <alignment horizontal="right" vertical="center" wrapText="1"/>
    </xf>
    <xf numFmtId="0" fontId="21" fillId="0" borderId="1" xfId="1" applyFont="1" applyFill="1" applyBorder="1" applyAlignment="1">
      <alignment horizontal="right" vertical="center" wrapText="1" shrinkToFit="1"/>
    </xf>
    <xf numFmtId="0" fontId="16" fillId="0" borderId="1" xfId="1" applyFont="1" applyFill="1" applyBorder="1" applyAlignment="1">
      <alignment horizontal="center" vertical="center" wrapText="1" shrinkToFit="1"/>
    </xf>
    <xf numFmtId="166" fontId="16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16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18" fillId="0" borderId="1" xfId="0" applyFont="1" applyBorder="1"/>
    <xf numFmtId="0" fontId="16" fillId="0" borderId="1" xfId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/>
    <xf numFmtId="168" fontId="16" fillId="0" borderId="1" xfId="1" applyNumberFormat="1" applyFont="1" applyFill="1" applyBorder="1" applyAlignment="1" applyProtection="1">
      <alignment horizontal="right" wrapText="1"/>
      <protection locked="0"/>
    </xf>
    <xf numFmtId="164" fontId="19" fillId="0" borderId="1" xfId="1" applyNumberFormat="1" applyFont="1" applyFill="1" applyBorder="1" applyAlignment="1" applyProtection="1">
      <alignment vertical="center" wrapText="1"/>
    </xf>
    <xf numFmtId="164" fontId="19" fillId="3" borderId="1" xfId="1" applyNumberFormat="1" applyFont="1" applyFill="1" applyBorder="1" applyAlignment="1" applyProtection="1">
      <alignment horizontal="right" vertical="center" wrapText="1"/>
    </xf>
    <xf numFmtId="1" fontId="19" fillId="3" borderId="1" xfId="1" applyNumberFormat="1" applyFont="1" applyFill="1" applyBorder="1" applyAlignment="1" applyProtection="1">
      <alignment horizontal="right" vertical="center" wrapText="1"/>
    </xf>
    <xf numFmtId="166" fontId="16" fillId="0" borderId="1" xfId="1" applyNumberFormat="1" applyFont="1" applyFill="1" applyBorder="1" applyAlignment="1" applyProtection="1">
      <alignment horizontal="right" wrapText="1"/>
      <protection locked="0"/>
    </xf>
    <xf numFmtId="0" fontId="16" fillId="2" borderId="1" xfId="1" applyFont="1" applyFill="1" applyBorder="1" applyAlignment="1" applyProtection="1">
      <alignment horizontal="left" vertical="center" wrapText="1" shrinkToFit="1"/>
    </xf>
    <xf numFmtId="164" fontId="4" fillId="0" borderId="1" xfId="0" applyNumberFormat="1" applyFont="1" applyFill="1" applyBorder="1" applyAlignment="1">
      <alignment horizontal="right" vertical="center" wrapText="1"/>
    </xf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/>
    <xf numFmtId="0" fontId="0" fillId="0" borderId="0" xfId="0" applyAlignment="1"/>
    <xf numFmtId="0" fontId="23" fillId="0" borderId="0" xfId="0" applyFont="1" applyAlignment="1">
      <alignment horizontal="center"/>
    </xf>
    <xf numFmtId="0" fontId="23" fillId="0" borderId="0" xfId="0" applyFont="1"/>
    <xf numFmtId="0" fontId="25" fillId="0" borderId="0" xfId="0" applyFont="1"/>
    <xf numFmtId="1" fontId="16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1" xfId="0" applyNumberFormat="1" applyFont="1" applyFill="1" applyBorder="1" applyAlignment="1" applyProtection="1">
      <alignment horizontal="right" vertical="center" wrapText="1"/>
      <protection locked="0"/>
    </xf>
    <xf numFmtId="169" fontId="16" fillId="0" borderId="1" xfId="1" applyNumberFormat="1" applyFont="1" applyFill="1" applyBorder="1" applyAlignment="1" applyProtection="1">
      <alignment horizontal="right" vertical="center" wrapText="1"/>
      <protection locked="0"/>
    </xf>
    <xf numFmtId="164" fontId="19" fillId="0" borderId="1" xfId="0" applyNumberFormat="1" applyFont="1" applyFill="1" applyBorder="1" applyAlignment="1">
      <alignment horizontal="righ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7" fillId="0" borderId="1" xfId="1" applyFont="1" applyFill="1" applyBorder="1" applyAlignment="1" applyProtection="1">
      <alignment horizontal="center" wrapText="1"/>
    </xf>
    <xf numFmtId="0" fontId="23" fillId="0" borderId="0" xfId="0" applyFont="1" applyAlignment="1">
      <alignment horizontal="right"/>
    </xf>
    <xf numFmtId="0" fontId="0" fillId="0" borderId="0" xfId="0" applyAlignment="1"/>
    <xf numFmtId="0" fontId="15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center" wrapText="1"/>
    </xf>
    <xf numFmtId="0" fontId="18" fillId="0" borderId="3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375">
    <cellStyle name="Excel Built-in Excel Built-in Excel Built-in Excel Built-in Excel Built-in Excel Built-in TableStyleLight1" xfId="4"/>
    <cellStyle name="Excel Built-in Excel Built-in Excel Built-in Excel Built-in Excel Built-in Обычный 2" xfId="5"/>
    <cellStyle name="Excel Built-in Normal" xfId="6"/>
    <cellStyle name="TableStyleLight1" xfId="7"/>
    <cellStyle name="Обычный" xfId="0" builtinId="0"/>
    <cellStyle name="Обычный 10" xfId="8"/>
    <cellStyle name="Обычный 11" xfId="9"/>
    <cellStyle name="Обычный 11 2" xfId="10"/>
    <cellStyle name="Обычный 11 2 2" xfId="11"/>
    <cellStyle name="Обычный 11 2 3" xfId="12"/>
    <cellStyle name="Обычный 11 2 4" xfId="13"/>
    <cellStyle name="Обычный 11 3" xfId="14"/>
    <cellStyle name="Обычный 11 3 2" xfId="15"/>
    <cellStyle name="Обычный 11 3 3" xfId="16"/>
    <cellStyle name="Обычный 11 3 4" xfId="17"/>
    <cellStyle name="Обычный 11 4" xfId="18"/>
    <cellStyle name="Обычный 11 5" xfId="19"/>
    <cellStyle name="Обычный 11 6" xfId="20"/>
    <cellStyle name="Обычный 12" xfId="21"/>
    <cellStyle name="Обычный 12 2" xfId="22"/>
    <cellStyle name="Обычный 12 2 2" xfId="23"/>
    <cellStyle name="Обычный 12 2 3" xfId="24"/>
    <cellStyle name="Обычный 12 2 4" xfId="25"/>
    <cellStyle name="Обычный 12 3" xfId="26"/>
    <cellStyle name="Обычный 12 3 2" xfId="27"/>
    <cellStyle name="Обычный 12 3 3" xfId="28"/>
    <cellStyle name="Обычный 12 3 4" xfId="29"/>
    <cellStyle name="Обычный 12 4" xfId="30"/>
    <cellStyle name="Обычный 12 5" xfId="31"/>
    <cellStyle name="Обычный 12 6" xfId="32"/>
    <cellStyle name="Обычный 13" xfId="33"/>
    <cellStyle name="Обычный 13 2" xfId="34"/>
    <cellStyle name="Обычный 13 2 2" xfId="35"/>
    <cellStyle name="Обычный 13 2 3" xfId="36"/>
    <cellStyle name="Обычный 13 2 4" xfId="37"/>
    <cellStyle name="Обычный 13 3" xfId="38"/>
    <cellStyle name="Обычный 13 3 2" xfId="39"/>
    <cellStyle name="Обычный 13 3 3" xfId="40"/>
    <cellStyle name="Обычный 13 3 4" xfId="41"/>
    <cellStyle name="Обычный 13 4" xfId="42"/>
    <cellStyle name="Обычный 13 4 2" xfId="43"/>
    <cellStyle name="Обычный 13 4 3" xfId="44"/>
    <cellStyle name="Обычный 13 4 4" xfId="45"/>
    <cellStyle name="Обычный 13 5" xfId="46"/>
    <cellStyle name="Обычный 13 6" xfId="47"/>
    <cellStyle name="Обычный 13 7" xfId="48"/>
    <cellStyle name="Обычный 14" xfId="49"/>
    <cellStyle name="Обычный 14 2" xfId="50"/>
    <cellStyle name="Обычный 14 3" xfId="51"/>
    <cellStyle name="Обычный 14 4" xfId="52"/>
    <cellStyle name="Обычный 15" xfId="53"/>
    <cellStyle name="Обычный 15 2" xfId="54"/>
    <cellStyle name="Обычный 15 3" xfId="55"/>
    <cellStyle name="Обычный 15 4" xfId="56"/>
    <cellStyle name="Обычный 16" xfId="57"/>
    <cellStyle name="Обычный 17" xfId="58"/>
    <cellStyle name="Обычный 17 2" xfId="59"/>
    <cellStyle name="Обычный 2" xfId="1"/>
    <cellStyle name="Обычный 2 2" xfId="3"/>
    <cellStyle name="Обычный 2 2 2" xfId="61"/>
    <cellStyle name="Обычный 2 2 2 10" xfId="62"/>
    <cellStyle name="Обычный 2 2 2 2" xfId="63"/>
    <cellStyle name="Обычный 2 2 2 2 2" xfId="64"/>
    <cellStyle name="Обычный 2 2 2 2 2 2" xfId="65"/>
    <cellStyle name="Обычный 2 2 2 2 2 3" xfId="66"/>
    <cellStyle name="Обычный 2 2 2 2 2 4" xfId="67"/>
    <cellStyle name="Обычный 2 2 2 2 3" xfId="68"/>
    <cellStyle name="Обычный 2 2 2 2 3 2" xfId="69"/>
    <cellStyle name="Обычный 2 2 2 2 3 3" xfId="70"/>
    <cellStyle name="Обычный 2 2 2 2 3 4" xfId="71"/>
    <cellStyle name="Обычный 2 2 2 2 4" xfId="72"/>
    <cellStyle name="Обычный 2 2 2 2 5" xfId="73"/>
    <cellStyle name="Обычный 2 2 2 2 6" xfId="74"/>
    <cellStyle name="Обычный 2 2 2 3" xfId="75"/>
    <cellStyle name="Обычный 2 2 2 3 2" xfId="76"/>
    <cellStyle name="Обычный 2 2 2 3 2 2" xfId="77"/>
    <cellStyle name="Обычный 2 2 2 3 2 3" xfId="78"/>
    <cellStyle name="Обычный 2 2 2 3 2 4" xfId="79"/>
    <cellStyle name="Обычный 2 2 2 3 3" xfId="80"/>
    <cellStyle name="Обычный 2 2 2 3 3 2" xfId="81"/>
    <cellStyle name="Обычный 2 2 2 3 3 3" xfId="82"/>
    <cellStyle name="Обычный 2 2 2 3 3 4" xfId="83"/>
    <cellStyle name="Обычный 2 2 2 3 4" xfId="84"/>
    <cellStyle name="Обычный 2 2 2 3 5" xfId="85"/>
    <cellStyle name="Обычный 2 2 2 3 6" xfId="86"/>
    <cellStyle name="Обычный 2 2 2 4" xfId="87"/>
    <cellStyle name="Обычный 2 2 2 4 2" xfId="88"/>
    <cellStyle name="Обычный 2 2 2 4 2 2" xfId="89"/>
    <cellStyle name="Обычный 2 2 2 4 2 3" xfId="90"/>
    <cellStyle name="Обычный 2 2 2 4 2 4" xfId="91"/>
    <cellStyle name="Обычный 2 2 2 4 3" xfId="92"/>
    <cellStyle name="Обычный 2 2 2 4 3 2" xfId="93"/>
    <cellStyle name="Обычный 2 2 2 4 3 3" xfId="94"/>
    <cellStyle name="Обычный 2 2 2 4 3 4" xfId="95"/>
    <cellStyle name="Обычный 2 2 2 4 4" xfId="96"/>
    <cellStyle name="Обычный 2 2 2 4 5" xfId="97"/>
    <cellStyle name="Обычный 2 2 2 4 6" xfId="98"/>
    <cellStyle name="Обычный 2 2 2 5" xfId="99"/>
    <cellStyle name="Обычный 2 2 2 5 2" xfId="100"/>
    <cellStyle name="Обычный 2 2 2 5 3" xfId="101"/>
    <cellStyle name="Обычный 2 2 2 5 4" xfId="102"/>
    <cellStyle name="Обычный 2 2 2 6" xfId="103"/>
    <cellStyle name="Обычный 2 2 2 6 2" xfId="104"/>
    <cellStyle name="Обычный 2 2 2 6 3" xfId="105"/>
    <cellStyle name="Обычный 2 2 2 6 4" xfId="106"/>
    <cellStyle name="Обычный 2 2 2 7" xfId="107"/>
    <cellStyle name="Обычный 2 2 2 7 2" xfId="108"/>
    <cellStyle name="Обычный 2 2 2 7 2 2" xfId="109"/>
    <cellStyle name="Обычный 2 2 2 7 3" xfId="110"/>
    <cellStyle name="Обычный 2 2 2 7 4" xfId="111"/>
    <cellStyle name="Обычный 2 2 2 8" xfId="112"/>
    <cellStyle name="Обычный 2 2 2 9" xfId="113"/>
    <cellStyle name="Обычный 2 2 3" xfId="114"/>
    <cellStyle name="Обычный 2 2 4" xfId="334"/>
    <cellStyle name="Обычный 2 2 5" xfId="60"/>
    <cellStyle name="Обычный 2 3" xfId="115"/>
    <cellStyle name="Обычный 2 3 2" xfId="116"/>
    <cellStyle name="Обычный 2 3 2 2" xfId="117"/>
    <cellStyle name="Обычный 2 3 2 2 2" xfId="118"/>
    <cellStyle name="Обычный 2 3 2 2 3" xfId="119"/>
    <cellStyle name="Обычный 2 3 2 2 4" xfId="120"/>
    <cellStyle name="Обычный 2 3 2 3" xfId="121"/>
    <cellStyle name="Обычный 2 3 2 3 2" xfId="122"/>
    <cellStyle name="Обычный 2 3 2 3 3" xfId="123"/>
    <cellStyle name="Обычный 2 3 2 3 4" xfId="124"/>
    <cellStyle name="Обычный 2 3 2 4" xfId="125"/>
    <cellStyle name="Обычный 2 3 2 5" xfId="126"/>
    <cellStyle name="Обычный 2 3 2 6" xfId="127"/>
    <cellStyle name="Обычный 2 3 3" xfId="128"/>
    <cellStyle name="Обычный 2 3 3 2" xfId="129"/>
    <cellStyle name="Обычный 2 3 3 2 2" xfId="130"/>
    <cellStyle name="Обычный 2 3 3 2 3" xfId="131"/>
    <cellStyle name="Обычный 2 3 3 2 4" xfId="132"/>
    <cellStyle name="Обычный 2 3 3 3" xfId="133"/>
    <cellStyle name="Обычный 2 3 3 3 2" xfId="134"/>
    <cellStyle name="Обычный 2 3 3 3 3" xfId="135"/>
    <cellStyle name="Обычный 2 3 3 3 4" xfId="136"/>
    <cellStyle name="Обычный 2 3 3 4" xfId="137"/>
    <cellStyle name="Обычный 2 3 3 5" xfId="138"/>
    <cellStyle name="Обычный 2 3 3 6" xfId="139"/>
    <cellStyle name="Обычный 2 3 4" xfId="140"/>
    <cellStyle name="Обычный 2 3 4 2" xfId="141"/>
    <cellStyle name="Обычный 2 3 4 2 2" xfId="142"/>
    <cellStyle name="Обычный 2 3 4 2 3" xfId="143"/>
    <cellStyle name="Обычный 2 3 4 2 4" xfId="144"/>
    <cellStyle name="Обычный 2 3 4 3" xfId="145"/>
    <cellStyle name="Обычный 2 3 4 3 2" xfId="146"/>
    <cellStyle name="Обычный 2 3 4 3 3" xfId="147"/>
    <cellStyle name="Обычный 2 3 4 3 4" xfId="148"/>
    <cellStyle name="Обычный 2 3 4 4" xfId="149"/>
    <cellStyle name="Обычный 2 3 4 5" xfId="150"/>
    <cellStyle name="Обычный 2 3 4 6" xfId="151"/>
    <cellStyle name="Обычный 2 3 5" xfId="152"/>
    <cellStyle name="Обычный 2 3 5 2" xfId="153"/>
    <cellStyle name="Обычный 2 3 5 3" xfId="154"/>
    <cellStyle name="Обычный 2 3 5 4" xfId="155"/>
    <cellStyle name="Обычный 2 3 6" xfId="156"/>
    <cellStyle name="Обычный 2 3 6 2" xfId="157"/>
    <cellStyle name="Обычный 2 3 6 3" xfId="158"/>
    <cellStyle name="Обычный 2 3 6 4" xfId="159"/>
    <cellStyle name="Обычный 2 3 7" xfId="160"/>
    <cellStyle name="Обычный 2 3 8" xfId="161"/>
    <cellStyle name="Обычный 2 3 9" xfId="162"/>
    <cellStyle name="Обычный 2 4" xfId="163"/>
    <cellStyle name="Обычный 3" xfId="164"/>
    <cellStyle name="Обычный 3 2" xfId="165"/>
    <cellStyle name="Обычный 3 3" xfId="166"/>
    <cellStyle name="Обычный 3 3 2" xfId="167"/>
    <cellStyle name="Обычный 3 3 2 2" xfId="168"/>
    <cellStyle name="Обычный 3 3 2 3" xfId="169"/>
    <cellStyle name="Обычный 3 3 2 4" xfId="170"/>
    <cellStyle name="Обычный 3 3 3" xfId="171"/>
    <cellStyle name="Обычный 3 3 3 2" xfId="172"/>
    <cellStyle name="Обычный 3 3 3 3" xfId="173"/>
    <cellStyle name="Обычный 3 3 3 4" xfId="174"/>
    <cellStyle name="Обычный 3 3 4" xfId="175"/>
    <cellStyle name="Обычный 3 3 4 2" xfId="176"/>
    <cellStyle name="Обычный 3 3 4 3" xfId="177"/>
    <cellStyle name="Обычный 3 3 4 4" xfId="178"/>
    <cellStyle name="Обычный 3 3 5" xfId="179"/>
    <cellStyle name="Обычный 3 3 6" xfId="180"/>
    <cellStyle name="Обычный 3 3 7" xfId="181"/>
    <cellStyle name="Обычный 3 4" xfId="182"/>
    <cellStyle name="Обычный 3 4 2" xfId="183"/>
    <cellStyle name="Обычный 3 4 2 2" xfId="184"/>
    <cellStyle name="Обычный 3 4 2 3" xfId="185"/>
    <cellStyle name="Обычный 3 4 2 4" xfId="186"/>
    <cellStyle name="Обычный 3 4 3" xfId="187"/>
    <cellStyle name="Обычный 3 4 3 2" xfId="188"/>
    <cellStyle name="Обычный 3 4 3 3" xfId="189"/>
    <cellStyle name="Обычный 3 4 3 4" xfId="190"/>
    <cellStyle name="Обычный 3 4 4" xfId="191"/>
    <cellStyle name="Обычный 3 4 5" xfId="192"/>
    <cellStyle name="Обычный 3 4 6" xfId="193"/>
    <cellStyle name="Обычный 3 5" xfId="194"/>
    <cellStyle name="Обычный 3 5 2" xfId="195"/>
    <cellStyle name="Обычный 3 5 2 2" xfId="196"/>
    <cellStyle name="Обычный 3 5 2 3" xfId="197"/>
    <cellStyle name="Обычный 3 5 2 4" xfId="198"/>
    <cellStyle name="Обычный 3 5 3" xfId="199"/>
    <cellStyle name="Обычный 3 5 3 2" xfId="200"/>
    <cellStyle name="Обычный 3 5 3 3" xfId="201"/>
    <cellStyle name="Обычный 3 5 3 4" xfId="202"/>
    <cellStyle name="Обычный 3 5 4" xfId="203"/>
    <cellStyle name="Обычный 3 5 5" xfId="204"/>
    <cellStyle name="Обычный 3 5 6" xfId="205"/>
    <cellStyle name="Обычный 3 6" xfId="206"/>
    <cellStyle name="Обычный 3 6 2" xfId="207"/>
    <cellStyle name="Обычный 3 6 2 2" xfId="208"/>
    <cellStyle name="Обычный 3 6 2 3" xfId="209"/>
    <cellStyle name="Обычный 3 6 2 4" xfId="210"/>
    <cellStyle name="Обычный 3 6 3" xfId="211"/>
    <cellStyle name="Обычный 3 6 3 2" xfId="212"/>
    <cellStyle name="Обычный 3 6 3 3" xfId="213"/>
    <cellStyle name="Обычный 3 6 3 4" xfId="214"/>
    <cellStyle name="Обычный 3 6 4" xfId="215"/>
    <cellStyle name="Обычный 3 6 5" xfId="216"/>
    <cellStyle name="Обычный 3 6 6" xfId="217"/>
    <cellStyle name="Обычный 3 7" xfId="218"/>
    <cellStyle name="Обычный 4" xfId="2"/>
    <cellStyle name="Обычный 4 2" xfId="220"/>
    <cellStyle name="Обычный 4 3" xfId="335"/>
    <cellStyle name="Обычный 4 4" xfId="219"/>
    <cellStyle name="Обычный 5" xfId="221"/>
    <cellStyle name="Обычный 6" xfId="222"/>
    <cellStyle name="Обычный 7" xfId="223"/>
    <cellStyle name="Обычный 7 2" xfId="224"/>
    <cellStyle name="Обычный 7 3" xfId="225"/>
    <cellStyle name="Обычный 7 3 2" xfId="226"/>
    <cellStyle name="Обычный 7 3 3" xfId="227"/>
    <cellStyle name="Обычный 7 3 4" xfId="228"/>
    <cellStyle name="Обычный 7 4" xfId="229"/>
    <cellStyle name="Обычный 7 4 2" xfId="230"/>
    <cellStyle name="Обычный 7 4 3" xfId="231"/>
    <cellStyle name="Обычный 7 4 4" xfId="232"/>
    <cellStyle name="Обычный 7 5" xfId="233"/>
    <cellStyle name="Обычный 7 6" xfId="234"/>
    <cellStyle name="Обычный 7 7" xfId="235"/>
    <cellStyle name="Обычный 8" xfId="236"/>
    <cellStyle name="Обычный 9" xfId="237"/>
    <cellStyle name="Обычный 9 2" xfId="238"/>
    <cellStyle name="Обычный 9 2 2" xfId="239"/>
    <cellStyle name="Обычный 9 2 2 2" xfId="240"/>
    <cellStyle name="Обычный 9 2 2 3" xfId="241"/>
    <cellStyle name="Обычный 9 2 2 4" xfId="242"/>
    <cellStyle name="Обычный 9 2 3" xfId="243"/>
    <cellStyle name="Обычный 9 2 3 2" xfId="244"/>
    <cellStyle name="Обычный 9 2 3 3" xfId="245"/>
    <cellStyle name="Обычный 9 2 3 4" xfId="246"/>
    <cellStyle name="Обычный 9 2 4" xfId="247"/>
    <cellStyle name="Обычный 9 2 5" xfId="248"/>
    <cellStyle name="Обычный 9 2 6" xfId="249"/>
    <cellStyle name="Обычный 9 3" xfId="250"/>
    <cellStyle name="Обычный 9 3 2" xfId="251"/>
    <cellStyle name="Обычный 9 3 2 2" xfId="252"/>
    <cellStyle name="Обычный 9 3 2 3" xfId="253"/>
    <cellStyle name="Обычный 9 3 2 4" xfId="254"/>
    <cellStyle name="Обычный 9 3 3" xfId="255"/>
    <cellStyle name="Обычный 9 3 3 2" xfId="256"/>
    <cellStyle name="Обычный 9 3 3 3" xfId="257"/>
    <cellStyle name="Обычный 9 3 3 4" xfId="258"/>
    <cellStyle name="Обычный 9 3 4" xfId="259"/>
    <cellStyle name="Обычный 9 3 5" xfId="260"/>
    <cellStyle name="Обычный 9 3 6" xfId="261"/>
    <cellStyle name="Обычный 9 4" xfId="262"/>
    <cellStyle name="Обычный 9 4 2" xfId="263"/>
    <cellStyle name="Обычный 9 4 2 2" xfId="264"/>
    <cellStyle name="Обычный 9 4 2 3" xfId="265"/>
    <cellStyle name="Обычный 9 4 2 4" xfId="266"/>
    <cellStyle name="Обычный 9 4 3" xfId="267"/>
    <cellStyle name="Обычный 9 4 3 2" xfId="268"/>
    <cellStyle name="Обычный 9 4 3 3" xfId="269"/>
    <cellStyle name="Обычный 9 4 3 4" xfId="270"/>
    <cellStyle name="Обычный 9 4 4" xfId="271"/>
    <cellStyle name="Обычный 9 4 5" xfId="272"/>
    <cellStyle name="Обычный 9 4 6" xfId="273"/>
    <cellStyle name="Обычный 9 5" xfId="274"/>
    <cellStyle name="Обычный 9 5 2" xfId="275"/>
    <cellStyle name="Обычный 9 5 3" xfId="276"/>
    <cellStyle name="Обычный 9 5 4" xfId="277"/>
    <cellStyle name="Обычный 9 6" xfId="278"/>
    <cellStyle name="Обычный 9 6 2" xfId="279"/>
    <cellStyle name="Обычный 9 6 3" xfId="280"/>
    <cellStyle name="Обычный 9 6 4" xfId="281"/>
    <cellStyle name="Обычный 9 7" xfId="282"/>
    <cellStyle name="Обычный 9 8" xfId="283"/>
    <cellStyle name="Обычный 9 9" xfId="284"/>
    <cellStyle name="Процентный 2" xfId="285"/>
    <cellStyle name="Процентный 3" xfId="286"/>
    <cellStyle name="Финансовый 2" xfId="287"/>
    <cellStyle name="Финансовый 2 10" xfId="288"/>
    <cellStyle name="Финансовый 2 10 2" xfId="336"/>
    <cellStyle name="Финансовый 2 11" xfId="289"/>
    <cellStyle name="Финансовый 2 11 2" xfId="337"/>
    <cellStyle name="Финансовый 2 2" xfId="290"/>
    <cellStyle name="Финансовый 2 3" xfId="291"/>
    <cellStyle name="Финансовый 2 4" xfId="292"/>
    <cellStyle name="Финансовый 2 5" xfId="293"/>
    <cellStyle name="Финансовый 2 5 2" xfId="294"/>
    <cellStyle name="Финансовый 2 5 2 2" xfId="295"/>
    <cellStyle name="Финансовый 2 5 2 2 2" xfId="340"/>
    <cellStyle name="Финансовый 2 5 2 3" xfId="296"/>
    <cellStyle name="Финансовый 2 5 2 3 2" xfId="341"/>
    <cellStyle name="Финансовый 2 5 2 4" xfId="297"/>
    <cellStyle name="Финансовый 2 5 2 4 2" xfId="342"/>
    <cellStyle name="Финансовый 2 5 2 5" xfId="339"/>
    <cellStyle name="Финансовый 2 5 3" xfId="298"/>
    <cellStyle name="Финансовый 2 5 3 2" xfId="299"/>
    <cellStyle name="Финансовый 2 5 3 2 2" xfId="344"/>
    <cellStyle name="Финансовый 2 5 3 3" xfId="300"/>
    <cellStyle name="Финансовый 2 5 3 3 2" xfId="345"/>
    <cellStyle name="Финансовый 2 5 3 4" xfId="301"/>
    <cellStyle name="Финансовый 2 5 3 4 2" xfId="346"/>
    <cellStyle name="Финансовый 2 5 3 5" xfId="343"/>
    <cellStyle name="Финансовый 2 5 4" xfId="302"/>
    <cellStyle name="Финансовый 2 5 4 2" xfId="347"/>
    <cellStyle name="Финансовый 2 5 5" xfId="303"/>
    <cellStyle name="Финансовый 2 5 5 2" xfId="348"/>
    <cellStyle name="Финансовый 2 5 6" xfId="304"/>
    <cellStyle name="Финансовый 2 5 6 2" xfId="349"/>
    <cellStyle name="Финансовый 2 5 7" xfId="338"/>
    <cellStyle name="Финансовый 2 6" xfId="305"/>
    <cellStyle name="Финансовый 2 6 2" xfId="306"/>
    <cellStyle name="Финансовый 2 6 2 2" xfId="307"/>
    <cellStyle name="Финансовый 2 6 2 2 2" xfId="352"/>
    <cellStyle name="Финансовый 2 6 2 3" xfId="308"/>
    <cellStyle name="Финансовый 2 6 2 3 2" xfId="353"/>
    <cellStyle name="Финансовый 2 6 2 4" xfId="309"/>
    <cellStyle name="Финансовый 2 6 2 4 2" xfId="354"/>
    <cellStyle name="Финансовый 2 6 2 5" xfId="351"/>
    <cellStyle name="Финансовый 2 6 3" xfId="310"/>
    <cellStyle name="Финансовый 2 6 3 2" xfId="311"/>
    <cellStyle name="Финансовый 2 6 3 2 2" xfId="356"/>
    <cellStyle name="Финансовый 2 6 3 3" xfId="312"/>
    <cellStyle name="Финансовый 2 6 3 3 2" xfId="357"/>
    <cellStyle name="Финансовый 2 6 3 4" xfId="313"/>
    <cellStyle name="Финансовый 2 6 3 4 2" xfId="358"/>
    <cellStyle name="Финансовый 2 6 3 5" xfId="355"/>
    <cellStyle name="Финансовый 2 6 4" xfId="314"/>
    <cellStyle name="Финансовый 2 6 4 2" xfId="359"/>
    <cellStyle name="Финансовый 2 6 5" xfId="315"/>
    <cellStyle name="Финансовый 2 6 5 2" xfId="360"/>
    <cellStyle name="Финансовый 2 6 6" xfId="316"/>
    <cellStyle name="Финансовый 2 6 6 2" xfId="361"/>
    <cellStyle name="Финансовый 2 6 7" xfId="350"/>
    <cellStyle name="Финансовый 2 7" xfId="317"/>
    <cellStyle name="Финансовый 2 7 2" xfId="318"/>
    <cellStyle name="Финансовый 2 7 2 2" xfId="319"/>
    <cellStyle name="Финансовый 2 7 2 2 2" xfId="364"/>
    <cellStyle name="Финансовый 2 7 2 3" xfId="320"/>
    <cellStyle name="Финансовый 2 7 2 3 2" xfId="365"/>
    <cellStyle name="Финансовый 2 7 2 4" xfId="321"/>
    <cellStyle name="Финансовый 2 7 2 4 2" xfId="366"/>
    <cellStyle name="Финансовый 2 7 2 5" xfId="363"/>
    <cellStyle name="Финансовый 2 7 3" xfId="322"/>
    <cellStyle name="Финансовый 2 7 3 2" xfId="323"/>
    <cellStyle name="Финансовый 2 7 3 2 2" xfId="368"/>
    <cellStyle name="Финансовый 2 7 3 3" xfId="324"/>
    <cellStyle name="Финансовый 2 7 3 3 2" xfId="369"/>
    <cellStyle name="Финансовый 2 7 3 4" xfId="325"/>
    <cellStyle name="Финансовый 2 7 3 4 2" xfId="370"/>
    <cellStyle name="Финансовый 2 7 3 5" xfId="367"/>
    <cellStyle name="Финансовый 2 7 4" xfId="326"/>
    <cellStyle name="Финансовый 2 7 4 2" xfId="371"/>
    <cellStyle name="Финансовый 2 7 5" xfId="327"/>
    <cellStyle name="Финансовый 2 7 5 2" xfId="372"/>
    <cellStyle name="Финансовый 2 7 6" xfId="328"/>
    <cellStyle name="Финансовый 2 7 6 2" xfId="373"/>
    <cellStyle name="Финансовый 2 7 7" xfId="362"/>
    <cellStyle name="Финансовый 2 8" xfId="329"/>
    <cellStyle name="Финансовый 2 9" xfId="330"/>
    <cellStyle name="Финансовый 2 9 2" xfId="374"/>
    <cellStyle name="Финансовый 3" xfId="331"/>
    <cellStyle name="Финансовый 3 2" xfId="332"/>
    <cellStyle name="Финансовый 4" xfId="3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tabSelected="1" view="pageBreakPreview" topLeftCell="A140" zoomScaleNormal="100" zoomScaleSheetLayoutView="100" workbookViewId="0">
      <selection activeCell="E19" sqref="E19"/>
    </sheetView>
  </sheetViews>
  <sheetFormatPr defaultColWidth="44.109375" defaultRowHeight="15.6" x14ac:dyDescent="0.3"/>
  <cols>
    <col min="1" max="1" width="38.6640625" style="1" customWidth="1"/>
    <col min="2" max="2" width="14.109375" style="1" customWidth="1"/>
    <col min="3" max="3" width="14.5546875" style="1" customWidth="1"/>
    <col min="4" max="5" width="14.6640625" style="1" customWidth="1"/>
    <col min="6" max="7" width="14.33203125" style="1" customWidth="1"/>
    <col min="8" max="8" width="14.5546875" style="1" customWidth="1"/>
    <col min="9" max="16384" width="44.109375" style="1"/>
  </cols>
  <sheetData>
    <row r="1" spans="1:9" ht="28.2" x14ac:dyDescent="0.5">
      <c r="A1" s="32"/>
      <c r="B1" s="32"/>
      <c r="C1" s="32"/>
      <c r="D1" s="32"/>
      <c r="E1" s="55" t="s">
        <v>62</v>
      </c>
      <c r="F1" s="48"/>
      <c r="G1" s="48"/>
      <c r="H1" s="48"/>
      <c r="I1" s="36"/>
    </row>
    <row r="2" spans="1:9" ht="27.75" x14ac:dyDescent="0.4">
      <c r="A2" s="32"/>
      <c r="B2" s="32"/>
      <c r="C2" s="32"/>
      <c r="D2" s="32"/>
      <c r="E2" s="33"/>
      <c r="F2" s="37"/>
      <c r="G2" s="37"/>
      <c r="H2" s="37"/>
    </row>
    <row r="3" spans="1:9" ht="28.2" x14ac:dyDescent="0.5">
      <c r="A3" s="32"/>
      <c r="B3" s="32"/>
      <c r="C3" s="32"/>
      <c r="D3" s="32"/>
      <c r="E3" s="55" t="s">
        <v>60</v>
      </c>
      <c r="F3" s="57"/>
      <c r="G3" s="57"/>
      <c r="H3" s="57"/>
      <c r="I3" s="35"/>
    </row>
    <row r="4" spans="1:9" ht="28.2" x14ac:dyDescent="0.5">
      <c r="A4" s="32"/>
      <c r="B4" s="32"/>
      <c r="C4" s="32"/>
      <c r="D4" s="32"/>
      <c r="E4" s="55" t="s">
        <v>61</v>
      </c>
      <c r="F4" s="48"/>
      <c r="G4" s="48"/>
      <c r="H4" s="48"/>
    </row>
    <row r="5" spans="1:9" ht="28.2" x14ac:dyDescent="0.5">
      <c r="A5" s="32"/>
      <c r="B5" s="32"/>
      <c r="C5" s="32"/>
      <c r="D5" s="32"/>
      <c r="E5" s="55" t="s">
        <v>58</v>
      </c>
      <c r="F5" s="48"/>
      <c r="G5" s="48"/>
      <c r="H5" s="48"/>
      <c r="I5" s="35"/>
    </row>
    <row r="6" spans="1:9" ht="28.2" x14ac:dyDescent="0.5">
      <c r="A6" s="32"/>
      <c r="B6" s="32"/>
      <c r="C6" s="32"/>
      <c r="D6" s="32"/>
      <c r="E6" s="55" t="s">
        <v>59</v>
      </c>
      <c r="F6" s="48"/>
      <c r="G6" s="48"/>
      <c r="H6" s="48"/>
      <c r="I6" s="35"/>
    </row>
    <row r="7" spans="1:9" ht="28.2" x14ac:dyDescent="0.5">
      <c r="A7" s="32"/>
      <c r="B7" s="32"/>
      <c r="C7" s="32"/>
      <c r="D7" s="32"/>
      <c r="E7" s="56" t="s">
        <v>79</v>
      </c>
      <c r="F7" s="48"/>
      <c r="G7" s="48"/>
      <c r="H7" s="48"/>
      <c r="I7" s="34"/>
    </row>
    <row r="8" spans="1:9" ht="23.25" x14ac:dyDescent="0.35">
      <c r="A8" s="32"/>
      <c r="B8" s="32"/>
      <c r="C8" s="32"/>
      <c r="D8" s="32"/>
      <c r="E8" s="32"/>
      <c r="F8" s="32"/>
      <c r="G8" s="32"/>
      <c r="H8" s="32"/>
    </row>
    <row r="9" spans="1:9" ht="23.25" x14ac:dyDescent="0.35">
      <c r="A9" s="32"/>
      <c r="B9" s="32"/>
      <c r="C9" s="32"/>
      <c r="D9" s="32"/>
      <c r="E9" s="32"/>
      <c r="F9" s="32"/>
      <c r="G9" s="32"/>
      <c r="H9" s="32"/>
    </row>
    <row r="10" spans="1:9" ht="28.8" x14ac:dyDescent="0.55000000000000004">
      <c r="A10" s="44" t="s">
        <v>63</v>
      </c>
      <c r="B10" s="45"/>
      <c r="C10" s="45"/>
      <c r="D10" s="45"/>
      <c r="E10" s="45"/>
      <c r="F10" s="45"/>
      <c r="G10" s="45"/>
      <c r="H10" s="45"/>
    </row>
    <row r="11" spans="1:9" ht="56.25" customHeight="1" x14ac:dyDescent="0.3">
      <c r="A11" s="51" t="s">
        <v>80</v>
      </c>
      <c r="B11" s="51"/>
      <c r="C11" s="51"/>
      <c r="D11" s="51"/>
      <c r="E11" s="51"/>
      <c r="F11" s="51"/>
      <c r="G11" s="51"/>
      <c r="H11" s="51"/>
    </row>
    <row r="12" spans="1:9" ht="49.5" customHeight="1" x14ac:dyDescent="0.3">
      <c r="A12" s="51" t="s">
        <v>83</v>
      </c>
      <c r="B12" s="51"/>
      <c r="C12" s="51"/>
      <c r="D12" s="51"/>
      <c r="E12" s="51"/>
      <c r="F12" s="51"/>
      <c r="G12" s="51"/>
      <c r="H12" s="51"/>
    </row>
    <row r="13" spans="1:9" ht="13.8" customHeight="1" x14ac:dyDescent="0.25">
      <c r="A13" s="3"/>
      <c r="B13" s="49"/>
      <c r="C13" s="50"/>
      <c r="D13" s="50"/>
      <c r="E13" s="50"/>
      <c r="F13" s="50"/>
      <c r="G13" s="3"/>
      <c r="H13" s="3"/>
    </row>
    <row r="14" spans="1:9" ht="15.75" x14ac:dyDescent="0.25">
      <c r="A14" s="2"/>
      <c r="B14" s="2"/>
      <c r="C14" s="2"/>
      <c r="D14" s="2"/>
      <c r="E14" s="2"/>
      <c r="F14" s="2"/>
      <c r="G14" s="2"/>
      <c r="H14" s="2"/>
    </row>
    <row r="15" spans="1:9" ht="17.399999999999999" x14ac:dyDescent="0.3">
      <c r="A15" s="52" t="s">
        <v>0</v>
      </c>
      <c r="B15" s="52" t="s">
        <v>1</v>
      </c>
      <c r="C15" s="5" t="s">
        <v>2</v>
      </c>
      <c r="D15" s="6" t="s">
        <v>2</v>
      </c>
      <c r="E15" s="6" t="s">
        <v>3</v>
      </c>
      <c r="F15" s="6" t="s">
        <v>69</v>
      </c>
      <c r="G15" s="6"/>
      <c r="H15" s="6"/>
    </row>
    <row r="16" spans="1:9" ht="15.75" customHeight="1" x14ac:dyDescent="0.3">
      <c r="A16" s="52"/>
      <c r="B16" s="52"/>
      <c r="C16" s="53">
        <v>2019</v>
      </c>
      <c r="D16" s="53">
        <v>2020</v>
      </c>
      <c r="E16" s="53">
        <v>2021</v>
      </c>
      <c r="F16" s="53">
        <v>2022</v>
      </c>
      <c r="G16" s="46">
        <v>2023</v>
      </c>
      <c r="H16" s="46">
        <v>2024</v>
      </c>
    </row>
    <row r="17" spans="1:8" ht="15.75" customHeight="1" x14ac:dyDescent="0.3">
      <c r="A17" s="52"/>
      <c r="B17" s="52"/>
      <c r="C17" s="54"/>
      <c r="D17" s="54"/>
      <c r="E17" s="54"/>
      <c r="F17" s="54"/>
      <c r="G17" s="46"/>
      <c r="H17" s="46"/>
    </row>
    <row r="18" spans="1:8" ht="18" x14ac:dyDescent="0.3">
      <c r="A18" s="7" t="s">
        <v>4</v>
      </c>
      <c r="B18" s="8"/>
      <c r="C18" s="9"/>
      <c r="D18" s="9"/>
      <c r="E18" s="9"/>
      <c r="F18" s="9"/>
      <c r="G18" s="9"/>
      <c r="H18" s="9"/>
    </row>
    <row r="19" spans="1:8" ht="54" x14ac:dyDescent="0.3">
      <c r="A19" s="10" t="s">
        <v>15</v>
      </c>
      <c r="B19" s="8" t="s">
        <v>5</v>
      </c>
      <c r="C19" s="4">
        <f t="shared" ref="C19" si="0">C21+C23</f>
        <v>126.958</v>
      </c>
      <c r="D19" s="4">
        <f t="shared" ref="D19:H19" si="1">D21+D23</f>
        <v>127.476</v>
      </c>
      <c r="E19" s="4">
        <f t="shared" si="1"/>
        <v>127.70499999999998</v>
      </c>
      <c r="F19" s="4">
        <f t="shared" si="1"/>
        <v>128.35500000000002</v>
      </c>
      <c r="G19" s="4">
        <f t="shared" si="1"/>
        <v>128.691</v>
      </c>
      <c r="H19" s="4">
        <f t="shared" si="1"/>
        <v>128.57300000000001</v>
      </c>
    </row>
    <row r="20" spans="1:8" ht="18" x14ac:dyDescent="0.3">
      <c r="A20" s="11" t="s">
        <v>12</v>
      </c>
      <c r="B20" s="8" t="s">
        <v>9</v>
      </c>
      <c r="C20" s="12">
        <v>100.8</v>
      </c>
      <c r="D20" s="12">
        <f>D19/C19*100</f>
        <v>100.40800894784101</v>
      </c>
      <c r="E20" s="12">
        <f t="shared" ref="E20:H20" si="2">E19/D19*100</f>
        <v>100.17964165803758</v>
      </c>
      <c r="F20" s="12">
        <f t="shared" si="2"/>
        <v>100.50898555264087</v>
      </c>
      <c r="G20" s="12">
        <f t="shared" si="2"/>
        <v>100.2617739862101</v>
      </c>
      <c r="H20" s="12">
        <f t="shared" si="2"/>
        <v>99.908307496250714</v>
      </c>
    </row>
    <row r="21" spans="1:8" ht="18" x14ac:dyDescent="0.3">
      <c r="A21" s="10" t="s">
        <v>13</v>
      </c>
      <c r="B21" s="8" t="s">
        <v>5</v>
      </c>
      <c r="C21" s="4">
        <v>41.273000000000003</v>
      </c>
      <c r="D21" s="4">
        <v>41.347000000000001</v>
      </c>
      <c r="E21" s="4">
        <v>41.351999999999997</v>
      </c>
      <c r="F21" s="4">
        <v>41.597999999999999</v>
      </c>
      <c r="G21" s="4">
        <v>41.755000000000003</v>
      </c>
      <c r="H21" s="4">
        <v>41.720999999999997</v>
      </c>
    </row>
    <row r="22" spans="1:8" ht="18" x14ac:dyDescent="0.3">
      <c r="A22" s="11" t="s">
        <v>12</v>
      </c>
      <c r="B22" s="8" t="s">
        <v>9</v>
      </c>
      <c r="C22" s="12">
        <v>100.8</v>
      </c>
      <c r="D22" s="12">
        <f>D21/C21*100</f>
        <v>100.17929396942311</v>
      </c>
      <c r="E22" s="12">
        <f t="shared" ref="E22:H22" si="3">E21/D21*100</f>
        <v>100.01209277577574</v>
      </c>
      <c r="F22" s="12">
        <f t="shared" si="3"/>
        <v>100.59489262913523</v>
      </c>
      <c r="G22" s="12">
        <f t="shared" si="3"/>
        <v>100.37742199144191</v>
      </c>
      <c r="H22" s="12">
        <f t="shared" si="3"/>
        <v>99.918572626032798</v>
      </c>
    </row>
    <row r="23" spans="1:8" ht="18" x14ac:dyDescent="0.3">
      <c r="A23" s="10" t="s">
        <v>14</v>
      </c>
      <c r="B23" s="8" t="s">
        <v>5</v>
      </c>
      <c r="C23" s="4">
        <v>85.685000000000002</v>
      </c>
      <c r="D23" s="4">
        <v>86.129000000000005</v>
      </c>
      <c r="E23" s="4">
        <v>86.352999999999994</v>
      </c>
      <c r="F23" s="4">
        <v>86.757000000000005</v>
      </c>
      <c r="G23" s="4">
        <v>86.936000000000007</v>
      </c>
      <c r="H23" s="4">
        <v>86.852000000000004</v>
      </c>
    </row>
    <row r="24" spans="1:8" ht="18" x14ac:dyDescent="0.3">
      <c r="A24" s="11" t="s">
        <v>12</v>
      </c>
      <c r="B24" s="8" t="s">
        <v>9</v>
      </c>
      <c r="C24" s="12">
        <v>100.9</v>
      </c>
      <c r="D24" s="12">
        <f>D23/C23*100</f>
        <v>100.51817704382331</v>
      </c>
      <c r="E24" s="12">
        <f t="shared" ref="E24:H24" si="4">E23/D23*100</f>
        <v>100.26007500377341</v>
      </c>
      <c r="F24" s="12">
        <f t="shared" si="4"/>
        <v>100.46784709274723</v>
      </c>
      <c r="G24" s="12">
        <f t="shared" si="4"/>
        <v>100.20632340906211</v>
      </c>
      <c r="H24" s="12">
        <f t="shared" si="4"/>
        <v>99.9033771970185</v>
      </c>
    </row>
    <row r="25" spans="1:8" ht="18" x14ac:dyDescent="0.3">
      <c r="A25" s="10" t="s">
        <v>16</v>
      </c>
      <c r="B25" s="8" t="s">
        <v>5</v>
      </c>
      <c r="C25" s="4">
        <v>1.2050000000000001</v>
      </c>
      <c r="D25" s="4">
        <v>1.101</v>
      </c>
      <c r="E25" s="4">
        <v>1.0569999999999999</v>
      </c>
      <c r="F25" s="4">
        <v>1.034</v>
      </c>
      <c r="G25" s="4">
        <v>1.0409999999999999</v>
      </c>
      <c r="H25" s="4">
        <v>1.0509999999999999</v>
      </c>
    </row>
    <row r="26" spans="1:8" ht="18" x14ac:dyDescent="0.3">
      <c r="A26" s="11" t="s">
        <v>12</v>
      </c>
      <c r="B26" s="8" t="s">
        <v>9</v>
      </c>
      <c r="C26" s="12">
        <v>86.7</v>
      </c>
      <c r="D26" s="12">
        <f>D25/C25*100</f>
        <v>91.369294605809131</v>
      </c>
      <c r="E26" s="12">
        <f t="shared" ref="E26:H26" si="5">E25/D25*100</f>
        <v>96.003633060853772</v>
      </c>
      <c r="F26" s="12">
        <f t="shared" si="5"/>
        <v>97.824030274361405</v>
      </c>
      <c r="G26" s="12">
        <f t="shared" si="5"/>
        <v>100.67698259187621</v>
      </c>
      <c r="H26" s="12">
        <f t="shared" si="5"/>
        <v>100.96061479346783</v>
      </c>
    </row>
    <row r="27" spans="1:8" ht="18" x14ac:dyDescent="0.3">
      <c r="A27" s="10" t="s">
        <v>17</v>
      </c>
      <c r="B27" s="8" t="s">
        <v>5</v>
      </c>
      <c r="C27" s="4">
        <v>1.647</v>
      </c>
      <c r="D27" s="4">
        <v>1.7929999999999999</v>
      </c>
      <c r="E27" s="4">
        <v>1.77</v>
      </c>
      <c r="F27" s="4">
        <v>1.72</v>
      </c>
      <c r="G27" s="4">
        <v>1.6830000000000001</v>
      </c>
      <c r="H27" s="4">
        <v>1.6459999999999999</v>
      </c>
    </row>
    <row r="28" spans="1:8" ht="18" x14ac:dyDescent="0.3">
      <c r="A28" s="11" t="s">
        <v>12</v>
      </c>
      <c r="B28" s="8" t="s">
        <v>9</v>
      </c>
      <c r="C28" s="12">
        <v>102.7</v>
      </c>
      <c r="D28" s="12">
        <f>D27/C27*100</f>
        <v>108.86460230722525</v>
      </c>
      <c r="E28" s="12">
        <f t="shared" ref="E28:H28" si="6">E27/D27*100</f>
        <v>98.717233686558842</v>
      </c>
      <c r="F28" s="12">
        <f t="shared" si="6"/>
        <v>97.175141242937841</v>
      </c>
      <c r="G28" s="12">
        <f t="shared" si="6"/>
        <v>97.848837209302332</v>
      </c>
      <c r="H28" s="12">
        <f t="shared" si="6"/>
        <v>97.801544860368381</v>
      </c>
    </row>
    <row r="29" spans="1:8" ht="18" x14ac:dyDescent="0.3">
      <c r="A29" s="10" t="s">
        <v>18</v>
      </c>
      <c r="B29" s="8" t="s">
        <v>5</v>
      </c>
      <c r="C29" s="4">
        <v>5.4939999999999998</v>
      </c>
      <c r="D29" s="4">
        <v>4.9169999999999998</v>
      </c>
      <c r="E29" s="4">
        <v>8.5</v>
      </c>
      <c r="F29" s="4">
        <v>10</v>
      </c>
      <c r="G29" s="4">
        <v>15</v>
      </c>
      <c r="H29" s="4">
        <v>16</v>
      </c>
    </row>
    <row r="30" spans="1:8" ht="18" x14ac:dyDescent="0.3">
      <c r="A30" s="11" t="s">
        <v>12</v>
      </c>
      <c r="B30" s="8" t="s">
        <v>9</v>
      </c>
      <c r="C30" s="12">
        <v>103.8</v>
      </c>
      <c r="D30" s="12">
        <f>D29/C29*100</f>
        <v>89.497633782307972</v>
      </c>
      <c r="E30" s="12">
        <f t="shared" ref="E30:H30" si="7">E29/D29*100</f>
        <v>172.86963595688428</v>
      </c>
      <c r="F30" s="12">
        <f t="shared" si="7"/>
        <v>117.64705882352942</v>
      </c>
      <c r="G30" s="12">
        <f t="shared" si="7"/>
        <v>150</v>
      </c>
      <c r="H30" s="12">
        <f t="shared" si="7"/>
        <v>106.66666666666667</v>
      </c>
    </row>
    <row r="31" spans="1:8" ht="36" x14ac:dyDescent="0.3">
      <c r="A31" s="10" t="s">
        <v>19</v>
      </c>
      <c r="B31" s="8" t="s">
        <v>5</v>
      </c>
      <c r="C31" s="4">
        <v>3.9860000000000002</v>
      </c>
      <c r="D31" s="4">
        <v>4.1669999999999998</v>
      </c>
      <c r="E31" s="4">
        <v>7.3</v>
      </c>
      <c r="F31" s="4">
        <v>8.5</v>
      </c>
      <c r="G31" s="4">
        <v>14.5</v>
      </c>
      <c r="H31" s="4">
        <v>15.5</v>
      </c>
    </row>
    <row r="32" spans="1:8" ht="18" x14ac:dyDescent="0.3">
      <c r="A32" s="11" t="s">
        <v>12</v>
      </c>
      <c r="B32" s="8" t="s">
        <v>9</v>
      </c>
      <c r="C32" s="12">
        <v>98.7</v>
      </c>
      <c r="D32" s="12">
        <f>D31/C31*100</f>
        <v>104.5408931259408</v>
      </c>
      <c r="E32" s="12">
        <f t="shared" ref="E32:H32" si="8">E31/D31*100</f>
        <v>175.1859851211903</v>
      </c>
      <c r="F32" s="12">
        <f t="shared" si="8"/>
        <v>116.43835616438356</v>
      </c>
      <c r="G32" s="12">
        <f t="shared" si="8"/>
        <v>170.58823529411765</v>
      </c>
      <c r="H32" s="12">
        <f t="shared" si="8"/>
        <v>106.89655172413792</v>
      </c>
    </row>
    <row r="33" spans="1:8" ht="36" x14ac:dyDescent="0.3">
      <c r="A33" s="7" t="s">
        <v>23</v>
      </c>
      <c r="B33" s="8" t="s">
        <v>7</v>
      </c>
      <c r="C33" s="12">
        <f t="shared" ref="C33" si="9">C37+C41+C45+C49</f>
        <v>49932.679000000004</v>
      </c>
      <c r="D33" s="12">
        <f t="shared" ref="D33:H33" si="10">D37+D41+D45+D49</f>
        <v>62924.633000000002</v>
      </c>
      <c r="E33" s="12">
        <f t="shared" si="10"/>
        <v>75691.638000000006</v>
      </c>
      <c r="F33" s="12">
        <f t="shared" si="10"/>
        <v>78053.675999999992</v>
      </c>
      <c r="G33" s="12">
        <f t="shared" si="10"/>
        <v>82401.539999999994</v>
      </c>
      <c r="H33" s="12">
        <f t="shared" si="10"/>
        <v>93115.56299999998</v>
      </c>
    </row>
    <row r="34" spans="1:8" ht="18" x14ac:dyDescent="0.3">
      <c r="A34" s="14" t="s">
        <v>12</v>
      </c>
      <c r="B34" s="8" t="s">
        <v>9</v>
      </c>
      <c r="C34" s="12">
        <v>110.7</v>
      </c>
      <c r="D34" s="12">
        <f>D33/C33*100</f>
        <v>126.01894042176266</v>
      </c>
      <c r="E34" s="12">
        <f t="shared" ref="E34:H34" si="11">E33/D33*100</f>
        <v>120.28935949455597</v>
      </c>
      <c r="F34" s="12">
        <f t="shared" si="11"/>
        <v>103.1206062682908</v>
      </c>
      <c r="G34" s="12">
        <f t="shared" si="11"/>
        <v>105.5703513566741</v>
      </c>
      <c r="H34" s="12">
        <f t="shared" si="11"/>
        <v>113.00221209457976</v>
      </c>
    </row>
    <row r="35" spans="1:8" ht="36" x14ac:dyDescent="0.3">
      <c r="A35" s="7" t="s">
        <v>24</v>
      </c>
      <c r="B35" s="8" t="s">
        <v>7</v>
      </c>
      <c r="C35" s="12">
        <f t="shared" ref="C35" si="12">C39+C43+C47+C51</f>
        <v>48081.701000000008</v>
      </c>
      <c r="D35" s="12">
        <f t="shared" ref="D35:H35" si="13">D39+D43+D47+D51</f>
        <v>60857.551000000007</v>
      </c>
      <c r="E35" s="12">
        <f t="shared" si="13"/>
        <v>73280.20199999999</v>
      </c>
      <c r="F35" s="12">
        <f t="shared" si="13"/>
        <v>75455.009999999995</v>
      </c>
      <c r="G35" s="12">
        <f t="shared" si="13"/>
        <v>79550.244000000006</v>
      </c>
      <c r="H35" s="12">
        <f t="shared" si="13"/>
        <v>89899.057000000001</v>
      </c>
    </row>
    <row r="36" spans="1:8" ht="18" x14ac:dyDescent="0.3">
      <c r="A36" s="14" t="s">
        <v>12</v>
      </c>
      <c r="B36" s="8" t="s">
        <v>9</v>
      </c>
      <c r="C36" s="12">
        <v>110.6</v>
      </c>
      <c r="D36" s="12">
        <f>D35/C35*100</f>
        <v>126.57112734010802</v>
      </c>
      <c r="E36" s="12">
        <f t="shared" ref="E36:H36" si="14">E35/D35*100</f>
        <v>120.41266990845554</v>
      </c>
      <c r="F36" s="12">
        <f t="shared" si="14"/>
        <v>102.96779749597307</v>
      </c>
      <c r="G36" s="12">
        <f t="shared" si="14"/>
        <v>105.42738513983367</v>
      </c>
      <c r="H36" s="12">
        <f t="shared" si="14"/>
        <v>113.0091530580346</v>
      </c>
    </row>
    <row r="37" spans="1:8" ht="18" customHeight="1" x14ac:dyDescent="0.3">
      <c r="A37" s="7" t="s">
        <v>21</v>
      </c>
      <c r="B37" s="8" t="s">
        <v>7</v>
      </c>
      <c r="C37" s="12">
        <v>366.46100000000001</v>
      </c>
      <c r="D37" s="12">
        <v>1128.4159999999999</v>
      </c>
      <c r="E37" s="12">
        <v>2374.5810000000001</v>
      </c>
      <c r="F37" s="12">
        <v>2004.28</v>
      </c>
      <c r="G37" s="12">
        <v>1866.3820000000001</v>
      </c>
      <c r="H37" s="12">
        <v>1870.703</v>
      </c>
    </row>
    <row r="38" spans="1:8" ht="18" x14ac:dyDescent="0.3">
      <c r="A38" s="14" t="s">
        <v>12</v>
      </c>
      <c r="B38" s="8" t="s">
        <v>9</v>
      </c>
      <c r="C38" s="12">
        <v>40.299999999999997</v>
      </c>
      <c r="D38" s="12">
        <f>D37/C37*100</f>
        <v>307.92253473084446</v>
      </c>
      <c r="E38" s="12">
        <f t="shared" ref="E38:H38" si="15">E37/D37*100</f>
        <v>210.43489280549022</v>
      </c>
      <c r="F38" s="12">
        <f t="shared" si="15"/>
        <v>84.405627771804788</v>
      </c>
      <c r="G38" s="12">
        <f t="shared" si="15"/>
        <v>93.119823577544054</v>
      </c>
      <c r="H38" s="12">
        <f t="shared" si="15"/>
        <v>100.23151744926815</v>
      </c>
    </row>
    <row r="39" spans="1:8" ht="36" x14ac:dyDescent="0.3">
      <c r="A39" s="7" t="s">
        <v>24</v>
      </c>
      <c r="B39" s="8" t="s">
        <v>7</v>
      </c>
      <c r="C39" s="16">
        <v>245.36600000000001</v>
      </c>
      <c r="D39" s="16">
        <v>1065.4269999999999</v>
      </c>
      <c r="E39" s="16">
        <v>2309.8629999999998</v>
      </c>
      <c r="F39" s="16">
        <v>1931.5129999999999</v>
      </c>
      <c r="G39" s="16">
        <v>1782.278</v>
      </c>
      <c r="H39" s="16">
        <v>1767.979</v>
      </c>
    </row>
    <row r="40" spans="1:8" ht="18" x14ac:dyDescent="0.3">
      <c r="A40" s="14" t="s">
        <v>12</v>
      </c>
      <c r="B40" s="8" t="s">
        <v>9</v>
      </c>
      <c r="C40" s="12">
        <v>31.1</v>
      </c>
      <c r="D40" s="12">
        <f>D39/C39*100</f>
        <v>434.21949251322508</v>
      </c>
      <c r="E40" s="12">
        <f t="shared" ref="E40:H40" si="16">E39/D39*100</f>
        <v>216.80162038318912</v>
      </c>
      <c r="F40" s="12">
        <f t="shared" si="16"/>
        <v>83.62024068094081</v>
      </c>
      <c r="G40" s="12">
        <f t="shared" si="16"/>
        <v>92.273673539862273</v>
      </c>
      <c r="H40" s="12">
        <f t="shared" si="16"/>
        <v>99.197712141427999</v>
      </c>
    </row>
    <row r="41" spans="1:8" ht="18" customHeight="1" x14ac:dyDescent="0.3">
      <c r="A41" s="7" t="s">
        <v>22</v>
      </c>
      <c r="B41" s="8" t="s">
        <v>7</v>
      </c>
      <c r="C41" s="12">
        <v>48314.341</v>
      </c>
      <c r="D41" s="12">
        <v>60451.086000000003</v>
      </c>
      <c r="E41" s="12">
        <v>71990.157000000007</v>
      </c>
      <c r="F41" s="12">
        <v>74670.933999999994</v>
      </c>
      <c r="G41" s="12">
        <v>79051.03</v>
      </c>
      <c r="H41" s="12">
        <v>89633.915999999997</v>
      </c>
    </row>
    <row r="42" spans="1:8" ht="18" x14ac:dyDescent="0.3">
      <c r="A42" s="14" t="s">
        <v>12</v>
      </c>
      <c r="B42" s="8" t="s">
        <v>9</v>
      </c>
      <c r="C42" s="12">
        <v>113.2</v>
      </c>
      <c r="D42" s="12">
        <f>D41/C41*100</f>
        <v>125.12037781908273</v>
      </c>
      <c r="E42" s="12">
        <f t="shared" ref="E42:H42" si="17">E41/D41*100</f>
        <v>119.08827742151729</v>
      </c>
      <c r="F42" s="12">
        <f t="shared" si="17"/>
        <v>103.72381046481117</v>
      </c>
      <c r="G42" s="12">
        <f t="shared" si="17"/>
        <v>105.86586475535449</v>
      </c>
      <c r="H42" s="12">
        <f t="shared" si="17"/>
        <v>113.38741063841925</v>
      </c>
    </row>
    <row r="43" spans="1:8" ht="36" x14ac:dyDescent="0.3">
      <c r="A43" s="7" t="s">
        <v>24</v>
      </c>
      <c r="B43" s="8" t="s">
        <v>7</v>
      </c>
      <c r="C43" s="16">
        <v>46786.196000000004</v>
      </c>
      <c r="D43" s="16">
        <v>58621.572</v>
      </c>
      <c r="E43" s="16">
        <v>69810.668999999994</v>
      </c>
      <c r="F43" s="16">
        <v>72309.432000000001</v>
      </c>
      <c r="G43" s="16">
        <v>76465.342999999993</v>
      </c>
      <c r="H43" s="16">
        <v>86722.263999999996</v>
      </c>
    </row>
    <row r="44" spans="1:8" ht="18" x14ac:dyDescent="0.3">
      <c r="A44" s="14" t="s">
        <v>12</v>
      </c>
      <c r="B44" s="8" t="s">
        <v>9</v>
      </c>
      <c r="C44" s="12">
        <v>113.2</v>
      </c>
      <c r="D44" s="12">
        <f>D43/C43*100</f>
        <v>125.29672641049936</v>
      </c>
      <c r="E44" s="12">
        <f t="shared" ref="E44:H44" si="18">E43/D43*100</f>
        <v>119.08699582467695</v>
      </c>
      <c r="F44" s="12">
        <f t="shared" si="18"/>
        <v>103.57934257871099</v>
      </c>
      <c r="G44" s="12">
        <f t="shared" si="18"/>
        <v>105.74739820940648</v>
      </c>
      <c r="H44" s="12">
        <f t="shared" si="18"/>
        <v>113.41381676663636</v>
      </c>
    </row>
    <row r="45" spans="1:8" ht="35.25" customHeight="1" x14ac:dyDescent="0.3">
      <c r="A45" s="7" t="s">
        <v>66</v>
      </c>
      <c r="B45" s="8" t="s">
        <v>7</v>
      </c>
      <c r="C45" s="12">
        <v>489.84500000000003</v>
      </c>
      <c r="D45" s="12">
        <v>678.99599999999998</v>
      </c>
      <c r="E45" s="12">
        <v>748.55700000000002</v>
      </c>
      <c r="F45" s="12">
        <v>789.36099999999999</v>
      </c>
      <c r="G45" s="12">
        <v>847.96500000000003</v>
      </c>
      <c r="H45" s="12">
        <v>920.36599999999999</v>
      </c>
    </row>
    <row r="46" spans="1:8" ht="18" x14ac:dyDescent="0.3">
      <c r="A46" s="14" t="s">
        <v>12</v>
      </c>
      <c r="B46" s="8" t="s">
        <v>9</v>
      </c>
      <c r="C46" s="12">
        <v>57.3</v>
      </c>
      <c r="D46" s="12">
        <f>D45/C45*100</f>
        <v>138.61445967601995</v>
      </c>
      <c r="E46" s="12">
        <f t="shared" ref="E46:H46" si="19">E45/D45*100</f>
        <v>110.24468479932135</v>
      </c>
      <c r="F46" s="12">
        <f t="shared" si="19"/>
        <v>105.45102109792575</v>
      </c>
      <c r="G46" s="12">
        <f t="shared" si="19"/>
        <v>107.42423301885957</v>
      </c>
      <c r="H46" s="12">
        <f t="shared" si="19"/>
        <v>108.53820617596244</v>
      </c>
    </row>
    <row r="47" spans="1:8" ht="36" x14ac:dyDescent="0.3">
      <c r="A47" s="7" t="s">
        <v>24</v>
      </c>
      <c r="B47" s="8" t="s">
        <v>7</v>
      </c>
      <c r="C47" s="12">
        <v>475.56099999999998</v>
      </c>
      <c r="D47" s="12">
        <v>666.69600000000003</v>
      </c>
      <c r="E47" s="12">
        <v>735.39800000000002</v>
      </c>
      <c r="F47" s="12">
        <v>775.18</v>
      </c>
      <c r="G47" s="12">
        <v>832.47900000000004</v>
      </c>
      <c r="H47" s="12">
        <v>902.95600000000002</v>
      </c>
    </row>
    <row r="48" spans="1:8" ht="18" x14ac:dyDescent="0.3">
      <c r="A48" s="14" t="s">
        <v>12</v>
      </c>
      <c r="B48" s="8" t="s">
        <v>9</v>
      </c>
      <c r="C48" s="12">
        <v>56.4</v>
      </c>
      <c r="D48" s="12">
        <f>D47/C47*100</f>
        <v>140.19147911624376</v>
      </c>
      <c r="E48" s="12">
        <f t="shared" ref="E48:H48" si="20">E47/D47*100</f>
        <v>110.30484658675017</v>
      </c>
      <c r="F48" s="12">
        <f t="shared" si="20"/>
        <v>105.40958773344499</v>
      </c>
      <c r="G48" s="12">
        <f t="shared" si="20"/>
        <v>107.39170257230579</v>
      </c>
      <c r="H48" s="12">
        <f t="shared" si="20"/>
        <v>108.46591926042579</v>
      </c>
    </row>
    <row r="49" spans="1:8" ht="35.25" customHeight="1" x14ac:dyDescent="0.3">
      <c r="A49" s="7" t="s">
        <v>67</v>
      </c>
      <c r="B49" s="8" t="s">
        <v>7</v>
      </c>
      <c r="C49" s="12">
        <v>762.03200000000004</v>
      </c>
      <c r="D49" s="12">
        <v>666.13499999999999</v>
      </c>
      <c r="E49" s="12">
        <v>578.34299999999996</v>
      </c>
      <c r="F49" s="12">
        <v>589.101</v>
      </c>
      <c r="G49" s="12">
        <v>636.16300000000001</v>
      </c>
      <c r="H49" s="12">
        <v>690.57799999999997</v>
      </c>
    </row>
    <row r="50" spans="1:8" ht="18" x14ac:dyDescent="0.3">
      <c r="A50" s="14" t="s">
        <v>12</v>
      </c>
      <c r="B50" s="8" t="s">
        <v>9</v>
      </c>
      <c r="C50" s="12">
        <v>108.8</v>
      </c>
      <c r="D50" s="12">
        <f>D49/C49*100</f>
        <v>87.415620341402985</v>
      </c>
      <c r="E50" s="12">
        <f t="shared" ref="E50:H50" si="21">E49/D49*100</f>
        <v>86.820689499876153</v>
      </c>
      <c r="F50" s="12">
        <f t="shared" si="21"/>
        <v>101.8601418189552</v>
      </c>
      <c r="G50" s="12">
        <f t="shared" si="21"/>
        <v>107.988782908194</v>
      </c>
      <c r="H50" s="12">
        <f t="shared" si="21"/>
        <v>108.55362540732484</v>
      </c>
    </row>
    <row r="51" spans="1:8" ht="36" x14ac:dyDescent="0.3">
      <c r="A51" s="7" t="s">
        <v>24</v>
      </c>
      <c r="B51" s="8" t="s">
        <v>7</v>
      </c>
      <c r="C51" s="12">
        <v>574.57799999999997</v>
      </c>
      <c r="D51" s="12">
        <v>503.85599999999999</v>
      </c>
      <c r="E51" s="12">
        <v>424.27199999999999</v>
      </c>
      <c r="F51" s="12">
        <v>438.88499999999999</v>
      </c>
      <c r="G51" s="12">
        <v>470.14400000000001</v>
      </c>
      <c r="H51" s="12">
        <v>505.858</v>
      </c>
    </row>
    <row r="52" spans="1:8" ht="18" x14ac:dyDescent="0.3">
      <c r="A52" s="14" t="s">
        <v>12</v>
      </c>
      <c r="B52" s="8" t="s">
        <v>9</v>
      </c>
      <c r="C52" s="12">
        <v>111.6</v>
      </c>
      <c r="D52" s="12">
        <f>D51/C51*100</f>
        <v>87.691488361893434</v>
      </c>
      <c r="E52" s="12">
        <f t="shared" ref="E52:H52" si="22">E51/D51*100</f>
        <v>84.205010955511099</v>
      </c>
      <c r="F52" s="12">
        <f t="shared" si="22"/>
        <v>103.44425274352302</v>
      </c>
      <c r="G52" s="12">
        <f t="shared" si="22"/>
        <v>107.12236690704854</v>
      </c>
      <c r="H52" s="12">
        <f t="shared" si="22"/>
        <v>107.59639599782193</v>
      </c>
    </row>
    <row r="53" spans="1:8" ht="36" x14ac:dyDescent="0.3">
      <c r="A53" s="7" t="s">
        <v>20</v>
      </c>
      <c r="B53" s="8" t="s">
        <v>7</v>
      </c>
      <c r="C53" s="17">
        <v>9274.7999999999993</v>
      </c>
      <c r="D53" s="17">
        <v>8788.9</v>
      </c>
      <c r="E53" s="17">
        <v>8026.7</v>
      </c>
      <c r="F53" s="17">
        <v>10139.200000000001</v>
      </c>
      <c r="G53" s="17">
        <v>10709.2</v>
      </c>
      <c r="H53" s="17">
        <v>11322.9</v>
      </c>
    </row>
    <row r="54" spans="1:8" ht="54" x14ac:dyDescent="0.3">
      <c r="A54" s="18" t="s">
        <v>12</v>
      </c>
      <c r="B54" s="19" t="s">
        <v>64</v>
      </c>
      <c r="C54" s="12">
        <v>104.3</v>
      </c>
      <c r="D54" s="12">
        <v>95</v>
      </c>
      <c r="E54" s="15">
        <v>87.5</v>
      </c>
      <c r="F54" s="15">
        <v>122.7</v>
      </c>
      <c r="G54" s="15">
        <v>101.8</v>
      </c>
      <c r="H54" s="15">
        <v>101.7</v>
      </c>
    </row>
    <row r="55" spans="1:8" ht="36" x14ac:dyDescent="0.3">
      <c r="A55" s="13" t="s">
        <v>24</v>
      </c>
      <c r="B55" s="19" t="s">
        <v>7</v>
      </c>
      <c r="C55" s="15">
        <v>5989.5</v>
      </c>
      <c r="D55" s="15">
        <v>5645.5</v>
      </c>
      <c r="E55" s="15">
        <v>5225.3</v>
      </c>
      <c r="F55" s="15">
        <v>7003.7</v>
      </c>
      <c r="G55" s="15">
        <v>7393.1</v>
      </c>
      <c r="H55" s="15">
        <v>7788.8</v>
      </c>
    </row>
    <row r="56" spans="1:8" ht="18" x14ac:dyDescent="0.3">
      <c r="A56" s="18" t="s">
        <v>12</v>
      </c>
      <c r="B56" s="19" t="s">
        <v>9</v>
      </c>
      <c r="C56" s="15">
        <v>106.2</v>
      </c>
      <c r="D56" s="15">
        <v>94.2</v>
      </c>
      <c r="E56" s="15">
        <v>88.4</v>
      </c>
      <c r="F56" s="15">
        <v>130</v>
      </c>
      <c r="G56" s="15">
        <v>101.7</v>
      </c>
      <c r="H56" s="15">
        <v>101.3</v>
      </c>
    </row>
    <row r="57" spans="1:8" ht="18" x14ac:dyDescent="0.3">
      <c r="A57" s="7" t="s">
        <v>31</v>
      </c>
      <c r="B57" s="8" t="s">
        <v>7</v>
      </c>
      <c r="C57" s="15">
        <v>813.4</v>
      </c>
      <c r="D57" s="15">
        <v>810.8</v>
      </c>
      <c r="E57" s="15">
        <v>873.5</v>
      </c>
      <c r="F57" s="15">
        <v>928.4</v>
      </c>
      <c r="G57" s="15">
        <v>976.2</v>
      </c>
      <c r="H57" s="15">
        <v>1038.5999999999999</v>
      </c>
    </row>
    <row r="58" spans="1:8" ht="18" x14ac:dyDescent="0.3">
      <c r="A58" s="14" t="s">
        <v>12</v>
      </c>
      <c r="B58" s="8"/>
      <c r="C58" s="15">
        <v>104.3</v>
      </c>
      <c r="D58" s="15">
        <v>99.7</v>
      </c>
      <c r="E58" s="15">
        <v>102.6</v>
      </c>
      <c r="F58" s="15">
        <v>102.4</v>
      </c>
      <c r="G58" s="15">
        <v>101.2</v>
      </c>
      <c r="H58" s="15">
        <v>102.3</v>
      </c>
    </row>
    <row r="59" spans="1:8" ht="18" x14ac:dyDescent="0.3">
      <c r="A59" s="7" t="s">
        <v>32</v>
      </c>
      <c r="B59" s="8" t="s">
        <v>7</v>
      </c>
      <c r="C59" s="15">
        <v>8461.4</v>
      </c>
      <c r="D59" s="15">
        <v>7978.1</v>
      </c>
      <c r="E59" s="15">
        <v>7153.2</v>
      </c>
      <c r="F59" s="15">
        <v>9210.7000000000007</v>
      </c>
      <c r="G59" s="15">
        <v>9733</v>
      </c>
      <c r="H59" s="15">
        <v>10284.299999999999</v>
      </c>
    </row>
    <row r="60" spans="1:8" ht="18" x14ac:dyDescent="0.3">
      <c r="A60" s="14" t="s">
        <v>12</v>
      </c>
      <c r="B60" s="8" t="s">
        <v>9</v>
      </c>
      <c r="C60" s="15">
        <v>108.1</v>
      </c>
      <c r="D60" s="15">
        <v>94.1</v>
      </c>
      <c r="E60" s="15">
        <v>85.8</v>
      </c>
      <c r="F60" s="15">
        <v>125.5</v>
      </c>
      <c r="G60" s="15">
        <v>101.9</v>
      </c>
      <c r="H60" s="15">
        <v>101.6</v>
      </c>
    </row>
    <row r="61" spans="1:8" ht="18" x14ac:dyDescent="0.3">
      <c r="A61" s="7" t="s">
        <v>25</v>
      </c>
      <c r="B61" s="8" t="s">
        <v>7</v>
      </c>
      <c r="C61" s="15">
        <v>36258.199999999997</v>
      </c>
      <c r="D61" s="15">
        <v>58798.3</v>
      </c>
      <c r="E61" s="15">
        <v>89483.7</v>
      </c>
      <c r="F61" s="15">
        <v>95404.7</v>
      </c>
      <c r="G61" s="15">
        <v>101844.4</v>
      </c>
      <c r="H61" s="15">
        <v>109310.1</v>
      </c>
    </row>
    <row r="62" spans="1:8" ht="18" x14ac:dyDescent="0.3">
      <c r="A62" s="14" t="s">
        <v>12</v>
      </c>
      <c r="B62" s="8" t="s">
        <v>9</v>
      </c>
      <c r="C62" s="12">
        <v>114.9</v>
      </c>
      <c r="D62" s="12">
        <f>D61/C61*100</f>
        <v>162.16552393665435</v>
      </c>
      <c r="E62" s="12">
        <f t="shared" ref="E62:H62" si="23">E61/D61*100</f>
        <v>152.18756324587613</v>
      </c>
      <c r="F62" s="12">
        <f t="shared" si="23"/>
        <v>106.61684753759624</v>
      </c>
      <c r="G62" s="12">
        <f t="shared" si="23"/>
        <v>106.74987710249076</v>
      </c>
      <c r="H62" s="12">
        <f t="shared" si="23"/>
        <v>107.33049632576757</v>
      </c>
    </row>
    <row r="63" spans="1:8" ht="36" x14ac:dyDescent="0.3">
      <c r="A63" s="7" t="s">
        <v>24</v>
      </c>
      <c r="B63" s="8" t="s">
        <v>7</v>
      </c>
      <c r="C63" s="20">
        <v>34152.9</v>
      </c>
      <c r="D63" s="20">
        <v>57028.7</v>
      </c>
      <c r="E63" s="20">
        <v>87576.1</v>
      </c>
      <c r="F63" s="20">
        <v>93401.7</v>
      </c>
      <c r="G63" s="20">
        <v>99727.2</v>
      </c>
      <c r="H63" s="20">
        <v>107058.6</v>
      </c>
    </row>
    <row r="64" spans="1:8" ht="18" x14ac:dyDescent="0.3">
      <c r="A64" s="18" t="s">
        <v>12</v>
      </c>
      <c r="B64" s="19" t="s">
        <v>9</v>
      </c>
      <c r="C64" s="12">
        <v>115.6</v>
      </c>
      <c r="D64" s="12">
        <f>D63/C63*100</f>
        <v>166.98054923593602</v>
      </c>
      <c r="E64" s="12">
        <f t="shared" ref="E64:H64" si="24">E63/D63*100</f>
        <v>153.56495939763664</v>
      </c>
      <c r="F64" s="12">
        <f t="shared" si="24"/>
        <v>106.65204319443318</v>
      </c>
      <c r="G64" s="12">
        <f t="shared" si="24"/>
        <v>106.77236067437745</v>
      </c>
      <c r="H64" s="12">
        <f t="shared" si="24"/>
        <v>107.35145476860876</v>
      </c>
    </row>
    <row r="65" spans="1:8" ht="18" x14ac:dyDescent="0.3">
      <c r="A65" s="7" t="s">
        <v>26</v>
      </c>
      <c r="B65" s="8" t="s">
        <v>7</v>
      </c>
      <c r="C65" s="17">
        <v>27361.404999999999</v>
      </c>
      <c r="D65" s="17">
        <v>18633.400000000001</v>
      </c>
      <c r="E65" s="17">
        <v>11670.6</v>
      </c>
      <c r="F65" s="17">
        <v>12393.5</v>
      </c>
      <c r="G65" s="17">
        <v>13115.3</v>
      </c>
      <c r="H65" s="17">
        <v>13938.5</v>
      </c>
    </row>
    <row r="66" spans="1:8" ht="58.5" customHeight="1" x14ac:dyDescent="0.3">
      <c r="A66" s="14" t="s">
        <v>12</v>
      </c>
      <c r="B66" s="19" t="s">
        <v>64</v>
      </c>
      <c r="C66" s="16">
        <v>50.110999999999997</v>
      </c>
      <c r="D66" s="16">
        <v>66.2</v>
      </c>
      <c r="E66" s="16">
        <v>61.4</v>
      </c>
      <c r="F66" s="16">
        <v>101.9</v>
      </c>
      <c r="G66" s="16">
        <v>101.4</v>
      </c>
      <c r="H66" s="16">
        <v>101.7</v>
      </c>
    </row>
    <row r="67" spans="1:8" ht="36" x14ac:dyDescent="0.3">
      <c r="A67" s="7" t="s">
        <v>24</v>
      </c>
      <c r="B67" s="19" t="s">
        <v>7</v>
      </c>
      <c r="C67" s="16">
        <v>1778.1959999999999</v>
      </c>
      <c r="D67" s="16">
        <v>312.8</v>
      </c>
      <c r="E67" s="16">
        <v>324.60000000000002</v>
      </c>
      <c r="F67" s="16">
        <v>343.1</v>
      </c>
      <c r="G67" s="16">
        <v>362.3</v>
      </c>
      <c r="H67" s="16">
        <v>384.9</v>
      </c>
    </row>
    <row r="68" spans="1:8" ht="54" x14ac:dyDescent="0.3">
      <c r="A68" s="14" t="s">
        <v>12</v>
      </c>
      <c r="B68" s="19" t="s">
        <v>64</v>
      </c>
      <c r="C68" s="16">
        <v>360.8</v>
      </c>
      <c r="D68" s="16">
        <v>17.100000000000001</v>
      </c>
      <c r="E68" s="16">
        <v>101.7</v>
      </c>
      <c r="F68" s="16">
        <v>101.5</v>
      </c>
      <c r="G68" s="16">
        <v>101.1</v>
      </c>
      <c r="H68" s="16">
        <v>101.7</v>
      </c>
    </row>
    <row r="69" spans="1:8" ht="77.25" customHeight="1" x14ac:dyDescent="0.3">
      <c r="A69" s="13" t="s">
        <v>27</v>
      </c>
      <c r="B69" s="19" t="s">
        <v>8</v>
      </c>
      <c r="C69" s="21">
        <v>35.517000000000003</v>
      </c>
      <c r="D69" s="21">
        <v>43.49</v>
      </c>
      <c r="E69" s="21">
        <v>36.54</v>
      </c>
      <c r="F69" s="21">
        <v>44.8</v>
      </c>
      <c r="G69" s="21">
        <v>46</v>
      </c>
      <c r="H69" s="21">
        <v>47.1</v>
      </c>
    </row>
    <row r="70" spans="1:8" ht="18" x14ac:dyDescent="0.3">
      <c r="A70" s="18" t="s">
        <v>12</v>
      </c>
      <c r="B70" s="19" t="s">
        <v>9</v>
      </c>
      <c r="C70" s="16">
        <v>183.6</v>
      </c>
      <c r="D70" s="16">
        <f t="shared" ref="D70:H70" si="25">D69/C69*100</f>
        <v>122.44840498916012</v>
      </c>
      <c r="E70" s="16">
        <f t="shared" si="25"/>
        <v>84.019314785008035</v>
      </c>
      <c r="F70" s="16">
        <f t="shared" si="25"/>
        <v>122.60536398467433</v>
      </c>
      <c r="G70" s="16">
        <f t="shared" si="25"/>
        <v>102.67857142857144</v>
      </c>
      <c r="H70" s="16">
        <f t="shared" si="25"/>
        <v>102.39130434782608</v>
      </c>
    </row>
    <row r="71" spans="1:8" ht="18" x14ac:dyDescent="0.35">
      <c r="A71" s="7" t="s">
        <v>28</v>
      </c>
      <c r="B71" s="8"/>
      <c r="C71" s="22"/>
      <c r="D71" s="22"/>
      <c r="E71" s="22"/>
      <c r="F71" s="22"/>
      <c r="G71" s="22"/>
      <c r="H71" s="22"/>
    </row>
    <row r="72" spans="1:8" ht="36" x14ac:dyDescent="0.35">
      <c r="A72" s="13" t="s">
        <v>29</v>
      </c>
      <c r="B72" s="23" t="s">
        <v>7</v>
      </c>
      <c r="C72" s="24">
        <v>19871.32</v>
      </c>
      <c r="D72" s="24">
        <v>20371.900000000001</v>
      </c>
      <c r="E72" s="24">
        <v>23345.5</v>
      </c>
      <c r="F72" s="24">
        <v>24861.7</v>
      </c>
      <c r="G72" s="24">
        <v>26477.1</v>
      </c>
      <c r="H72" s="24">
        <v>28362.2</v>
      </c>
    </row>
    <row r="73" spans="1:8" ht="54" x14ac:dyDescent="0.35">
      <c r="A73" s="18" t="s">
        <v>12</v>
      </c>
      <c r="B73" s="23" t="s">
        <v>64</v>
      </c>
      <c r="C73" s="25">
        <v>103.2</v>
      </c>
      <c r="D73" s="25">
        <v>99.2</v>
      </c>
      <c r="E73" s="25">
        <v>106.9</v>
      </c>
      <c r="F73" s="25">
        <v>102.3</v>
      </c>
      <c r="G73" s="25">
        <v>102.5</v>
      </c>
      <c r="H73" s="25">
        <v>103</v>
      </c>
    </row>
    <row r="74" spans="1:8" ht="36" x14ac:dyDescent="0.35">
      <c r="A74" s="13" t="s">
        <v>24</v>
      </c>
      <c r="B74" s="23" t="s">
        <v>7</v>
      </c>
      <c r="C74" s="24">
        <v>10055.299999999999</v>
      </c>
      <c r="D74" s="24">
        <v>10938.3</v>
      </c>
      <c r="E74" s="24">
        <v>12605.3</v>
      </c>
      <c r="F74" s="24">
        <v>13542.1</v>
      </c>
      <c r="G74" s="24">
        <v>14548.6</v>
      </c>
      <c r="H74" s="24">
        <v>15675.2</v>
      </c>
    </row>
    <row r="75" spans="1:8" ht="54" x14ac:dyDescent="0.35">
      <c r="A75" s="18" t="s">
        <v>12</v>
      </c>
      <c r="B75" s="23" t="s">
        <v>64</v>
      </c>
      <c r="C75" s="25">
        <v>106.3</v>
      </c>
      <c r="D75" s="25">
        <v>105.3</v>
      </c>
      <c r="E75" s="25">
        <v>107.5</v>
      </c>
      <c r="F75" s="25">
        <v>103.2</v>
      </c>
      <c r="G75" s="25">
        <v>103.4</v>
      </c>
      <c r="H75" s="25">
        <v>103.6</v>
      </c>
    </row>
    <row r="76" spans="1:8" ht="36" x14ac:dyDescent="0.35">
      <c r="A76" s="7" t="s">
        <v>30</v>
      </c>
      <c r="B76" s="8" t="s">
        <v>6</v>
      </c>
      <c r="C76" s="24">
        <v>903.34799999999996</v>
      </c>
      <c r="D76" s="24">
        <v>810.9</v>
      </c>
      <c r="E76" s="24">
        <v>968.7</v>
      </c>
      <c r="F76" s="24">
        <v>1030.5</v>
      </c>
      <c r="G76" s="24">
        <v>1095.3</v>
      </c>
      <c r="H76" s="24">
        <v>1173.3</v>
      </c>
    </row>
    <row r="77" spans="1:8" ht="54" x14ac:dyDescent="0.35">
      <c r="A77" s="14" t="s">
        <v>12</v>
      </c>
      <c r="B77" s="8" t="s">
        <v>64</v>
      </c>
      <c r="C77" s="25">
        <v>101.3</v>
      </c>
      <c r="D77" s="25">
        <v>88.3</v>
      </c>
      <c r="E77" s="25">
        <v>115.2</v>
      </c>
      <c r="F77" s="25">
        <v>102</v>
      </c>
      <c r="G77" s="25">
        <v>102.3</v>
      </c>
      <c r="H77" s="25">
        <v>103</v>
      </c>
    </row>
    <row r="78" spans="1:8" ht="36" x14ac:dyDescent="0.35">
      <c r="A78" s="7" t="s">
        <v>24</v>
      </c>
      <c r="B78" s="8" t="s">
        <v>7</v>
      </c>
      <c r="C78" s="24">
        <v>87.7</v>
      </c>
      <c r="D78" s="24">
        <v>36.9</v>
      </c>
      <c r="E78" s="24">
        <v>35.4</v>
      </c>
      <c r="F78" s="24">
        <v>37.4</v>
      </c>
      <c r="G78" s="24">
        <v>39.700000000000003</v>
      </c>
      <c r="H78" s="24">
        <v>42.2</v>
      </c>
    </row>
    <row r="79" spans="1:8" ht="54" x14ac:dyDescent="0.35">
      <c r="A79" s="14" t="s">
        <v>12</v>
      </c>
      <c r="B79" s="8" t="s">
        <v>64</v>
      </c>
      <c r="C79" s="25">
        <v>84.7</v>
      </c>
      <c r="D79" s="25">
        <v>41.4</v>
      </c>
      <c r="E79" s="25">
        <v>92.4</v>
      </c>
      <c r="F79" s="25">
        <v>101.5</v>
      </c>
      <c r="G79" s="25">
        <v>102.1</v>
      </c>
      <c r="H79" s="25">
        <v>102.3</v>
      </c>
    </row>
    <row r="80" spans="1:8" ht="36" x14ac:dyDescent="0.3">
      <c r="A80" s="7" t="s">
        <v>39</v>
      </c>
      <c r="B80" s="8"/>
      <c r="C80" s="15"/>
      <c r="D80" s="15"/>
      <c r="E80" s="15"/>
      <c r="F80" s="15"/>
      <c r="G80" s="15"/>
      <c r="H80" s="15"/>
    </row>
    <row r="81" spans="1:8" ht="54" x14ac:dyDescent="0.3">
      <c r="A81" s="7" t="s">
        <v>33</v>
      </c>
      <c r="B81" s="8" t="s">
        <v>7</v>
      </c>
      <c r="C81" s="26">
        <v>718.6</v>
      </c>
      <c r="D81" s="26">
        <v>466.5</v>
      </c>
      <c r="E81" s="26">
        <v>730</v>
      </c>
      <c r="F81" s="26">
        <v>745</v>
      </c>
      <c r="G81" s="26">
        <v>760.4</v>
      </c>
      <c r="H81" s="26">
        <v>776.3</v>
      </c>
    </row>
    <row r="82" spans="1:8" ht="54" x14ac:dyDescent="0.35">
      <c r="A82" s="14" t="s">
        <v>12</v>
      </c>
      <c r="B82" s="8" t="s">
        <v>64</v>
      </c>
      <c r="C82" s="25">
        <v>92.7</v>
      </c>
      <c r="D82" s="25">
        <v>64.900000000000006</v>
      </c>
      <c r="E82" s="25">
        <v>156.5</v>
      </c>
      <c r="F82" s="25">
        <v>102.1</v>
      </c>
      <c r="G82" s="25">
        <v>102.1</v>
      </c>
      <c r="H82" s="25">
        <v>102.1</v>
      </c>
    </row>
    <row r="83" spans="1:8" ht="54" x14ac:dyDescent="0.3">
      <c r="A83" s="7" t="s">
        <v>65</v>
      </c>
      <c r="B83" s="8" t="s">
        <v>7</v>
      </c>
      <c r="C83" s="26">
        <v>660.44</v>
      </c>
      <c r="D83" s="26">
        <v>416.16800000000001</v>
      </c>
      <c r="E83" s="26">
        <v>668.9</v>
      </c>
      <c r="F83" s="26">
        <v>683.7</v>
      </c>
      <c r="G83" s="26">
        <v>698.9</v>
      </c>
      <c r="H83" s="26">
        <v>714.5</v>
      </c>
    </row>
    <row r="84" spans="1:8" ht="54" x14ac:dyDescent="0.35">
      <c r="A84" s="14" t="s">
        <v>12</v>
      </c>
      <c r="B84" s="8" t="s">
        <v>64</v>
      </c>
      <c r="C84" s="25">
        <v>92.099000000000004</v>
      </c>
      <c r="D84" s="25">
        <v>63</v>
      </c>
      <c r="E84" s="25">
        <v>160.69999999999999</v>
      </c>
      <c r="F84" s="25">
        <v>102.2</v>
      </c>
      <c r="G84" s="25">
        <v>102.2</v>
      </c>
      <c r="H84" s="25">
        <v>102.2</v>
      </c>
    </row>
    <row r="85" spans="1:8" ht="36" x14ac:dyDescent="0.3">
      <c r="A85" s="7" t="s">
        <v>34</v>
      </c>
      <c r="B85" s="8" t="s">
        <v>35</v>
      </c>
      <c r="C85" s="27">
        <v>1019.5</v>
      </c>
      <c r="D85" s="27">
        <v>905.3</v>
      </c>
      <c r="E85" s="27">
        <v>1021.6</v>
      </c>
      <c r="F85" s="27">
        <v>1022.9</v>
      </c>
      <c r="G85" s="27">
        <v>1024.2</v>
      </c>
      <c r="H85" s="27">
        <v>1025.5</v>
      </c>
    </row>
    <row r="86" spans="1:8" ht="18" x14ac:dyDescent="0.35">
      <c r="A86" s="14" t="s">
        <v>12</v>
      </c>
      <c r="B86" s="8" t="s">
        <v>9</v>
      </c>
      <c r="C86" s="25">
        <v>100.4</v>
      </c>
      <c r="D86" s="25">
        <f>D85/C85*100</f>
        <v>88.798430603236881</v>
      </c>
      <c r="E86" s="25">
        <f t="shared" ref="E86:H86" si="26">E85/D85*100</f>
        <v>112.84657019772453</v>
      </c>
      <c r="F86" s="25">
        <v>100.2</v>
      </c>
      <c r="G86" s="25">
        <f t="shared" si="26"/>
        <v>100.12708964708183</v>
      </c>
      <c r="H86" s="25">
        <f t="shared" si="26"/>
        <v>100.1269283343097</v>
      </c>
    </row>
    <row r="87" spans="1:8" ht="36" x14ac:dyDescent="0.3">
      <c r="A87" s="7" t="s">
        <v>36</v>
      </c>
      <c r="B87" s="8" t="s">
        <v>37</v>
      </c>
      <c r="C87" s="28">
        <v>16466</v>
      </c>
      <c r="D87" s="28">
        <v>15896</v>
      </c>
      <c r="E87" s="28">
        <v>16710</v>
      </c>
      <c r="F87" s="28">
        <v>16710</v>
      </c>
      <c r="G87" s="28">
        <v>16710</v>
      </c>
      <c r="H87" s="28">
        <v>16710</v>
      </c>
    </row>
    <row r="88" spans="1:8" ht="18" x14ac:dyDescent="0.35">
      <c r="A88" s="14" t="s">
        <v>12</v>
      </c>
      <c r="B88" s="8" t="s">
        <v>9</v>
      </c>
      <c r="C88" s="25">
        <v>103.2</v>
      </c>
      <c r="D88" s="25">
        <f>D87/C87*100</f>
        <v>96.538321389529941</v>
      </c>
      <c r="E88" s="25">
        <f t="shared" ref="E88:H88" si="27">E87/D87*100</f>
        <v>105.1207851031706</v>
      </c>
      <c r="F88" s="25">
        <f t="shared" si="27"/>
        <v>100</v>
      </c>
      <c r="G88" s="25">
        <f t="shared" si="27"/>
        <v>100</v>
      </c>
      <c r="H88" s="25">
        <f t="shared" si="27"/>
        <v>100</v>
      </c>
    </row>
    <row r="89" spans="1:8" ht="18" x14ac:dyDescent="0.3">
      <c r="A89" s="7" t="s">
        <v>38</v>
      </c>
      <c r="B89" s="8" t="s">
        <v>10</v>
      </c>
      <c r="C89" s="28">
        <v>352</v>
      </c>
      <c r="D89" s="28">
        <v>277</v>
      </c>
      <c r="E89" s="28">
        <v>357</v>
      </c>
      <c r="F89" s="28">
        <v>357</v>
      </c>
      <c r="G89" s="28">
        <v>357</v>
      </c>
      <c r="H89" s="28">
        <v>357</v>
      </c>
    </row>
    <row r="90" spans="1:8" ht="18" x14ac:dyDescent="0.35">
      <c r="A90" s="14" t="s">
        <v>12</v>
      </c>
      <c r="B90" s="8" t="s">
        <v>9</v>
      </c>
      <c r="C90" s="25">
        <v>112.5</v>
      </c>
      <c r="D90" s="25">
        <f>D89/C89*100</f>
        <v>78.693181818181827</v>
      </c>
      <c r="E90" s="25">
        <f t="shared" ref="E90:F90" si="28">E89/D89*100</f>
        <v>128.88086642599279</v>
      </c>
      <c r="F90" s="25">
        <f t="shared" si="28"/>
        <v>100</v>
      </c>
      <c r="G90" s="25">
        <f t="shared" ref="G90:H90" si="29">G89/F89*100</f>
        <v>100</v>
      </c>
      <c r="H90" s="25">
        <f t="shared" si="29"/>
        <v>100</v>
      </c>
    </row>
    <row r="91" spans="1:8" ht="49.5" customHeight="1" x14ac:dyDescent="0.3">
      <c r="A91" s="7" t="s">
        <v>57</v>
      </c>
      <c r="B91" s="8"/>
      <c r="C91" s="15"/>
      <c r="D91" s="15"/>
      <c r="E91" s="15"/>
      <c r="F91" s="15"/>
      <c r="G91" s="15"/>
      <c r="H91" s="15"/>
    </row>
    <row r="92" spans="1:8" ht="36.75" customHeight="1" x14ac:dyDescent="0.3">
      <c r="A92" s="7" t="s">
        <v>43</v>
      </c>
      <c r="B92" s="8" t="s">
        <v>10</v>
      </c>
      <c r="C92" s="40">
        <v>4800</v>
      </c>
      <c r="D92" s="40">
        <v>4496</v>
      </c>
      <c r="E92" s="40">
        <v>4451</v>
      </c>
      <c r="F92" s="40">
        <v>4455</v>
      </c>
      <c r="G92" s="40">
        <v>4461</v>
      </c>
      <c r="H92" s="40">
        <v>4469</v>
      </c>
    </row>
    <row r="93" spans="1:8" ht="18" x14ac:dyDescent="0.35">
      <c r="A93" s="14" t="s">
        <v>12</v>
      </c>
      <c r="B93" s="8" t="s">
        <v>9</v>
      </c>
      <c r="C93" s="25">
        <v>91.7</v>
      </c>
      <c r="D93" s="25">
        <f>D92/C92*100</f>
        <v>93.666666666666671</v>
      </c>
      <c r="E93" s="25">
        <f t="shared" ref="E93:H93" si="30">E92/D92*100</f>
        <v>98.9991103202847</v>
      </c>
      <c r="F93" s="25">
        <f t="shared" si="30"/>
        <v>100.08986744551787</v>
      </c>
      <c r="G93" s="25">
        <f t="shared" si="30"/>
        <v>100.13468013468014</v>
      </c>
      <c r="H93" s="25">
        <f t="shared" si="30"/>
        <v>100.17933198834341</v>
      </c>
    </row>
    <row r="94" spans="1:8" ht="53.25" customHeight="1" x14ac:dyDescent="0.3">
      <c r="A94" s="7" t="s">
        <v>40</v>
      </c>
      <c r="B94" s="19" t="s">
        <v>41</v>
      </c>
      <c r="C94" s="40">
        <v>7158</v>
      </c>
      <c r="D94" s="40">
        <v>6879</v>
      </c>
      <c r="E94" s="40">
        <v>6894</v>
      </c>
      <c r="F94" s="40">
        <v>6905</v>
      </c>
      <c r="G94" s="40">
        <v>6916</v>
      </c>
      <c r="H94" s="40">
        <v>6936</v>
      </c>
    </row>
    <row r="95" spans="1:8" ht="18" x14ac:dyDescent="0.35">
      <c r="A95" s="14" t="s">
        <v>12</v>
      </c>
      <c r="B95" s="19" t="s">
        <v>9</v>
      </c>
      <c r="C95" s="25">
        <v>101.4</v>
      </c>
      <c r="D95" s="25">
        <f>D94/C94*100</f>
        <v>96.102263202011741</v>
      </c>
      <c r="E95" s="25">
        <f t="shared" ref="E95:H95" si="31">E94/D94*100</f>
        <v>100.21805494984737</v>
      </c>
      <c r="F95" s="25">
        <f t="shared" si="31"/>
        <v>100.15955903684363</v>
      </c>
      <c r="G95" s="25">
        <f t="shared" si="31"/>
        <v>100.15930485155684</v>
      </c>
      <c r="H95" s="25">
        <f t="shared" si="31"/>
        <v>100.28918449971083</v>
      </c>
    </row>
    <row r="96" spans="1:8" ht="36" x14ac:dyDescent="0.3">
      <c r="A96" s="7" t="s">
        <v>42</v>
      </c>
      <c r="B96" s="8" t="s">
        <v>6</v>
      </c>
      <c r="C96" s="41">
        <v>23314.400000000001</v>
      </c>
      <c r="D96" s="41">
        <v>21712.2</v>
      </c>
      <c r="E96" s="41">
        <v>22638.3</v>
      </c>
      <c r="F96" s="41">
        <v>23542.5</v>
      </c>
      <c r="G96" s="41">
        <v>24554.9</v>
      </c>
      <c r="H96" s="41">
        <v>25684.400000000001</v>
      </c>
    </row>
    <row r="97" spans="1:8" ht="18" x14ac:dyDescent="0.35">
      <c r="A97" s="14" t="s">
        <v>12</v>
      </c>
      <c r="B97" s="8" t="s">
        <v>9</v>
      </c>
      <c r="C97" s="25">
        <v>115.5</v>
      </c>
      <c r="D97" s="25">
        <f>D96/C96*100</f>
        <v>93.127852314449427</v>
      </c>
      <c r="E97" s="25">
        <f t="shared" ref="E97:H97" si="32">E96/D96*100</f>
        <v>104.26534390803326</v>
      </c>
      <c r="F97" s="25">
        <f t="shared" si="32"/>
        <v>103.99411616596652</v>
      </c>
      <c r="G97" s="25">
        <f t="shared" si="32"/>
        <v>104.30030795370075</v>
      </c>
      <c r="H97" s="25">
        <f t="shared" si="32"/>
        <v>104.5998965583244</v>
      </c>
    </row>
    <row r="98" spans="1:8" ht="35.25" customHeight="1" x14ac:dyDescent="0.3">
      <c r="A98" s="7" t="s">
        <v>44</v>
      </c>
      <c r="B98" s="8" t="s">
        <v>10</v>
      </c>
      <c r="C98" s="40">
        <v>7</v>
      </c>
      <c r="D98" s="40">
        <v>9</v>
      </c>
      <c r="E98" s="40">
        <v>9</v>
      </c>
      <c r="F98" s="40">
        <v>9</v>
      </c>
      <c r="G98" s="40">
        <v>9</v>
      </c>
      <c r="H98" s="40">
        <v>9</v>
      </c>
    </row>
    <row r="99" spans="1:8" ht="17.25" customHeight="1" x14ac:dyDescent="0.35">
      <c r="A99" s="14" t="s">
        <v>12</v>
      </c>
      <c r="B99" s="8" t="s">
        <v>9</v>
      </c>
      <c r="C99" s="25">
        <v>70</v>
      </c>
      <c r="D99" s="25">
        <f>D98/C98*100</f>
        <v>128.57142857142858</v>
      </c>
      <c r="E99" s="25">
        <f t="shared" ref="E99:H99" si="33">E98/D98*100</f>
        <v>100</v>
      </c>
      <c r="F99" s="25">
        <f t="shared" si="33"/>
        <v>100</v>
      </c>
      <c r="G99" s="25">
        <f t="shared" si="33"/>
        <v>100</v>
      </c>
      <c r="H99" s="25">
        <f t="shared" si="33"/>
        <v>100</v>
      </c>
    </row>
    <row r="100" spans="1:8" ht="54" x14ac:dyDescent="0.3">
      <c r="A100" s="7" t="s">
        <v>45</v>
      </c>
      <c r="B100" s="8" t="s">
        <v>41</v>
      </c>
      <c r="C100" s="40">
        <v>1253</v>
      </c>
      <c r="D100" s="40">
        <v>1287</v>
      </c>
      <c r="E100" s="40">
        <v>1301</v>
      </c>
      <c r="F100" s="40">
        <v>1303</v>
      </c>
      <c r="G100" s="40">
        <v>1306</v>
      </c>
      <c r="H100" s="40">
        <v>1311</v>
      </c>
    </row>
    <row r="101" spans="1:8" ht="18" x14ac:dyDescent="0.35">
      <c r="A101" s="14" t="s">
        <v>12</v>
      </c>
      <c r="B101" s="8" t="s">
        <v>9</v>
      </c>
      <c r="C101" s="25">
        <v>105.8</v>
      </c>
      <c r="D101" s="25">
        <f>D100/C100*100</f>
        <v>102.71348762968874</v>
      </c>
      <c r="E101" s="25">
        <f t="shared" ref="E101:H101" si="34">E100/D100*100</f>
        <v>101.08780108780108</v>
      </c>
      <c r="F101" s="25">
        <f t="shared" si="34"/>
        <v>100.15372790161415</v>
      </c>
      <c r="G101" s="25">
        <f t="shared" si="34"/>
        <v>100.23023791250961</v>
      </c>
      <c r="H101" s="25">
        <f t="shared" si="34"/>
        <v>100.38284839203675</v>
      </c>
    </row>
    <row r="102" spans="1:8" ht="36" x14ac:dyDescent="0.3">
      <c r="A102" s="7" t="s">
        <v>46</v>
      </c>
      <c r="B102" s="8" t="s">
        <v>7</v>
      </c>
      <c r="C102" s="41">
        <v>4939.1000000000004</v>
      </c>
      <c r="D102" s="41">
        <v>6214.1</v>
      </c>
      <c r="E102" s="41">
        <v>6479</v>
      </c>
      <c r="F102" s="41">
        <v>6737.7</v>
      </c>
      <c r="G102" s="41">
        <v>7027.5</v>
      </c>
      <c r="H102" s="41">
        <v>7350.7</v>
      </c>
    </row>
    <row r="103" spans="1:8" ht="18" x14ac:dyDescent="0.35">
      <c r="A103" s="14" t="s">
        <v>12</v>
      </c>
      <c r="B103" s="8" t="s">
        <v>9</v>
      </c>
      <c r="C103" s="25">
        <v>118.2</v>
      </c>
      <c r="D103" s="25">
        <f>D102/C102*100</f>
        <v>125.81441963110689</v>
      </c>
      <c r="E103" s="25">
        <f t="shared" ref="E103" si="35">E102/D102*100</f>
        <v>104.26288601728326</v>
      </c>
      <c r="F103" s="25">
        <f t="shared" ref="F103" si="36">F102/E102*100</f>
        <v>103.99290013891031</v>
      </c>
      <c r="G103" s="25">
        <f t="shared" ref="G103" si="37">G102/F102*100</f>
        <v>104.30117102275258</v>
      </c>
      <c r="H103" s="25">
        <f t="shared" ref="H103" si="38">H102/G102*100</f>
        <v>104.59907506225544</v>
      </c>
    </row>
    <row r="104" spans="1:8" ht="36" x14ac:dyDescent="0.3">
      <c r="A104" s="7" t="s">
        <v>74</v>
      </c>
      <c r="B104" s="8" t="s">
        <v>10</v>
      </c>
      <c r="C104" s="41">
        <v>891</v>
      </c>
      <c r="D104" s="41">
        <v>864</v>
      </c>
      <c r="E104" s="41">
        <v>869</v>
      </c>
      <c r="F104" s="41">
        <v>871</v>
      </c>
      <c r="G104" s="41">
        <v>873</v>
      </c>
      <c r="H104" s="41">
        <v>877</v>
      </c>
    </row>
    <row r="105" spans="1:8" ht="18" x14ac:dyDescent="0.35">
      <c r="A105" s="14"/>
      <c r="B105" s="8" t="s">
        <v>9</v>
      </c>
      <c r="C105" s="25">
        <v>94.2</v>
      </c>
      <c r="D105" s="25">
        <f>D104/C104*100</f>
        <v>96.969696969696969</v>
      </c>
      <c r="E105" s="25">
        <f t="shared" ref="E105" si="39">E104/D104*100</f>
        <v>100.5787037037037</v>
      </c>
      <c r="F105" s="25">
        <f t="shared" ref="F105" si="40">F104/E104*100</f>
        <v>100.2301495972382</v>
      </c>
      <c r="G105" s="25">
        <f t="shared" ref="G105" si="41">G104/F104*100</f>
        <v>100.22962112514351</v>
      </c>
      <c r="H105" s="25">
        <f t="shared" ref="H105" si="42">H104/G104*100</f>
        <v>100.4581901489118</v>
      </c>
    </row>
    <row r="106" spans="1:8" ht="72" x14ac:dyDescent="0.3">
      <c r="A106" s="7" t="s">
        <v>75</v>
      </c>
      <c r="B106" s="8" t="s">
        <v>41</v>
      </c>
      <c r="C106" s="41">
        <v>5328</v>
      </c>
      <c r="D106" s="41">
        <v>5072</v>
      </c>
      <c r="E106" s="41">
        <v>5094</v>
      </c>
      <c r="F106" s="41">
        <v>5103</v>
      </c>
      <c r="G106" s="41">
        <v>5116</v>
      </c>
      <c r="H106" s="41">
        <v>5137</v>
      </c>
    </row>
    <row r="107" spans="1:8" ht="18" x14ac:dyDescent="0.35">
      <c r="A107" s="14"/>
      <c r="B107" s="8" t="s">
        <v>9</v>
      </c>
      <c r="C107" s="25">
        <v>100.3</v>
      </c>
      <c r="D107" s="25">
        <f>D106/C106*100</f>
        <v>95.195195195195197</v>
      </c>
      <c r="E107" s="25">
        <f t="shared" ref="E107:H107" si="43">E106/D106*100</f>
        <v>100.43375394321768</v>
      </c>
      <c r="F107" s="25">
        <f t="shared" si="43"/>
        <v>100.17667844522968</v>
      </c>
      <c r="G107" s="25">
        <f t="shared" si="43"/>
        <v>100.25475210660395</v>
      </c>
      <c r="H107" s="25">
        <f t="shared" si="43"/>
        <v>100.41047693510554</v>
      </c>
    </row>
    <row r="108" spans="1:8" ht="17.25" customHeight="1" x14ac:dyDescent="0.3">
      <c r="A108" s="7" t="s">
        <v>47</v>
      </c>
      <c r="B108" s="8"/>
      <c r="C108" s="15"/>
      <c r="D108" s="15"/>
      <c r="E108" s="15"/>
      <c r="F108" s="15"/>
      <c r="G108" s="15"/>
      <c r="H108" s="15"/>
    </row>
    <row r="109" spans="1:8" ht="36" x14ac:dyDescent="0.3">
      <c r="A109" s="13" t="s">
        <v>70</v>
      </c>
      <c r="B109" s="8" t="s">
        <v>7</v>
      </c>
      <c r="C109" s="21">
        <v>36279.300000000003</v>
      </c>
      <c r="D109" s="21">
        <v>37441.699999999997</v>
      </c>
      <c r="E109" s="21">
        <v>28090</v>
      </c>
      <c r="F109" s="21">
        <v>30635</v>
      </c>
      <c r="G109" s="21">
        <v>33800</v>
      </c>
      <c r="H109" s="21">
        <v>36415</v>
      </c>
    </row>
    <row r="110" spans="1:8" ht="60" customHeight="1" x14ac:dyDescent="0.35">
      <c r="A110" s="18" t="s">
        <v>12</v>
      </c>
      <c r="B110" s="8" t="s">
        <v>64</v>
      </c>
      <c r="C110" s="25">
        <v>72.563000000000002</v>
      </c>
      <c r="D110" s="25">
        <v>98.2</v>
      </c>
      <c r="E110" s="29">
        <v>71.400000000000006</v>
      </c>
      <c r="F110" s="29">
        <v>103.6</v>
      </c>
      <c r="G110" s="29">
        <v>104.6</v>
      </c>
      <c r="H110" s="29">
        <v>102</v>
      </c>
    </row>
    <row r="111" spans="1:8" ht="36" x14ac:dyDescent="0.3">
      <c r="A111" s="30" t="s">
        <v>24</v>
      </c>
      <c r="B111" s="8" t="s">
        <v>7</v>
      </c>
      <c r="C111" s="21">
        <v>16181.4</v>
      </c>
      <c r="D111" s="21">
        <v>24507.4</v>
      </c>
      <c r="E111" s="21">
        <v>17550</v>
      </c>
      <c r="F111" s="21">
        <v>19440</v>
      </c>
      <c r="G111" s="21">
        <v>21450</v>
      </c>
      <c r="H111" s="21">
        <v>23100</v>
      </c>
    </row>
    <row r="112" spans="1:8" ht="52.5" customHeight="1" x14ac:dyDescent="0.35">
      <c r="A112" s="14" t="s">
        <v>12</v>
      </c>
      <c r="B112" s="8" t="s">
        <v>64</v>
      </c>
      <c r="C112" s="29">
        <v>108.432</v>
      </c>
      <c r="D112" s="29">
        <v>144.1</v>
      </c>
      <c r="E112" s="29">
        <v>68.099999999999994</v>
      </c>
      <c r="F112" s="29">
        <v>105.2</v>
      </c>
      <c r="G112" s="29">
        <v>104.6</v>
      </c>
      <c r="H112" s="29">
        <v>102</v>
      </c>
    </row>
    <row r="113" spans="1:8" ht="33.75" customHeight="1" x14ac:dyDescent="0.3">
      <c r="A113" s="7" t="s">
        <v>48</v>
      </c>
      <c r="B113" s="8"/>
      <c r="C113" s="15"/>
      <c r="D113" s="15"/>
      <c r="E113" s="15"/>
      <c r="F113" s="15"/>
      <c r="G113" s="15"/>
      <c r="H113" s="15"/>
    </row>
    <row r="114" spans="1:8" ht="36" x14ac:dyDescent="0.3">
      <c r="A114" s="10" t="s">
        <v>49</v>
      </c>
      <c r="B114" s="8" t="s">
        <v>7</v>
      </c>
      <c r="C114" s="31">
        <v>20848.175999999999</v>
      </c>
      <c r="D114" s="31">
        <v>11925.788</v>
      </c>
      <c r="E114" s="31">
        <v>39376.6</v>
      </c>
      <c r="F114" s="31">
        <v>40741.349000000002</v>
      </c>
      <c r="G114" s="31">
        <v>42856.6</v>
      </c>
      <c r="H114" s="31">
        <v>45452.7</v>
      </c>
    </row>
    <row r="115" spans="1:8" ht="18" x14ac:dyDescent="0.35">
      <c r="A115" s="11" t="s">
        <v>12</v>
      </c>
      <c r="B115" s="8" t="s">
        <v>9</v>
      </c>
      <c r="C115" s="25">
        <v>312.3</v>
      </c>
      <c r="D115" s="25">
        <f>D114/C114*100</f>
        <v>57.203028216952887</v>
      </c>
      <c r="E115" s="25">
        <f t="shared" ref="E115:H115" si="44">E114/D114*100</f>
        <v>330.18027823402525</v>
      </c>
      <c r="F115" s="25">
        <f t="shared" si="44"/>
        <v>103.46588837025037</v>
      </c>
      <c r="G115" s="25">
        <f t="shared" si="44"/>
        <v>105.19190221217269</v>
      </c>
      <c r="H115" s="25">
        <f t="shared" si="44"/>
        <v>106.05764339681636</v>
      </c>
    </row>
    <row r="116" spans="1:8" ht="36" x14ac:dyDescent="0.3">
      <c r="A116" s="10" t="s">
        <v>24</v>
      </c>
      <c r="B116" s="8" t="s">
        <v>7</v>
      </c>
      <c r="C116" s="31">
        <v>19342.244999999999</v>
      </c>
      <c r="D116" s="31">
        <v>9194.7999999999993</v>
      </c>
      <c r="E116" s="31">
        <v>30584.845000000001</v>
      </c>
      <c r="F116" s="31">
        <v>31600.04</v>
      </c>
      <c r="G116" s="31">
        <v>33298.6</v>
      </c>
      <c r="H116" s="31">
        <v>35418.400000000001</v>
      </c>
    </row>
    <row r="117" spans="1:8" ht="18" x14ac:dyDescent="0.35">
      <c r="A117" s="11" t="s">
        <v>12</v>
      </c>
      <c r="B117" s="8" t="s">
        <v>9</v>
      </c>
      <c r="C117" s="25">
        <v>377.8</v>
      </c>
      <c r="D117" s="25">
        <f>D116/C116*100</f>
        <v>47.5373980631514</v>
      </c>
      <c r="E117" s="25">
        <f t="shared" ref="E117:H117" si="45">E116/D116*100</f>
        <v>332.63197676947846</v>
      </c>
      <c r="F117" s="25">
        <f t="shared" si="45"/>
        <v>103.31927462767916</v>
      </c>
      <c r="G117" s="25">
        <f t="shared" si="45"/>
        <v>105.37518306938851</v>
      </c>
      <c r="H117" s="25">
        <f t="shared" si="45"/>
        <v>106.3660334068099</v>
      </c>
    </row>
    <row r="118" spans="1:8" ht="18" x14ac:dyDescent="0.3">
      <c r="A118" s="10" t="s">
        <v>50</v>
      </c>
      <c r="B118" s="8" t="s">
        <v>7</v>
      </c>
      <c r="C118" s="31">
        <v>3653.6419999999998</v>
      </c>
      <c r="D118" s="31">
        <v>11961.749</v>
      </c>
      <c r="E118" s="31">
        <v>1428.4</v>
      </c>
      <c r="F118" s="31">
        <v>1312.299</v>
      </c>
      <c r="G118" s="31">
        <v>1198.9000000000001</v>
      </c>
      <c r="H118" s="31">
        <v>1083.5999999999999</v>
      </c>
    </row>
    <row r="119" spans="1:8" ht="18" x14ac:dyDescent="0.35">
      <c r="A119" s="11" t="s">
        <v>12</v>
      </c>
      <c r="B119" s="8" t="s">
        <v>9</v>
      </c>
      <c r="C119" s="25">
        <v>70.2</v>
      </c>
      <c r="D119" s="25">
        <f>D118/C118*100</f>
        <v>327.39247578169943</v>
      </c>
      <c r="E119" s="25">
        <f t="shared" ref="E119:H119" si="46">E118/D118*100</f>
        <v>11.941397533086509</v>
      </c>
      <c r="F119" s="25">
        <f t="shared" si="46"/>
        <v>91.871954634556147</v>
      </c>
      <c r="G119" s="25">
        <f t="shared" si="46"/>
        <v>91.358752845197628</v>
      </c>
      <c r="H119" s="25">
        <f t="shared" si="46"/>
        <v>90.382850946701126</v>
      </c>
    </row>
    <row r="120" spans="1:8" ht="36" x14ac:dyDescent="0.3">
      <c r="A120" s="10" t="s">
        <v>24</v>
      </c>
      <c r="B120" s="8" t="s">
        <v>7</v>
      </c>
      <c r="C120" s="31">
        <v>2860.5549999999998</v>
      </c>
      <c r="D120" s="31">
        <v>10480.700000000001</v>
      </c>
      <c r="E120" s="31">
        <v>627.995</v>
      </c>
      <c r="F120" s="31">
        <v>526.65499999999997</v>
      </c>
      <c r="G120" s="31">
        <v>425.9</v>
      </c>
      <c r="H120" s="31">
        <v>344.3</v>
      </c>
    </row>
    <row r="121" spans="1:8" ht="18" x14ac:dyDescent="0.35">
      <c r="A121" s="11" t="s">
        <v>12</v>
      </c>
      <c r="B121" s="8" t="s">
        <v>9</v>
      </c>
      <c r="C121" s="25">
        <v>62.7</v>
      </c>
      <c r="D121" s="25">
        <f>D120/C120*100</f>
        <v>366.38694239404595</v>
      </c>
      <c r="E121" s="25">
        <f>E120/D120*100</f>
        <v>5.9919184787275652</v>
      </c>
      <c r="F121" s="25">
        <f t="shared" ref="F121:H121" si="47">F120/E120*100</f>
        <v>83.862928844974874</v>
      </c>
      <c r="G121" s="25">
        <f t="shared" si="47"/>
        <v>80.868880006835596</v>
      </c>
      <c r="H121" s="25">
        <f t="shared" si="47"/>
        <v>80.840572904437664</v>
      </c>
    </row>
    <row r="122" spans="1:8" ht="35.25" customHeight="1" x14ac:dyDescent="0.3">
      <c r="A122" s="10" t="s">
        <v>51</v>
      </c>
      <c r="B122" s="8" t="s">
        <v>7</v>
      </c>
      <c r="C122" s="31">
        <f t="shared" ref="C122" si="48">C114-C118</f>
        <v>17194.534</v>
      </c>
      <c r="D122" s="31">
        <f t="shared" ref="D122:H122" si="49">D114-D118</f>
        <v>-35.960999999999331</v>
      </c>
      <c r="E122" s="31">
        <f t="shared" si="49"/>
        <v>37948.199999999997</v>
      </c>
      <c r="F122" s="31">
        <f t="shared" si="49"/>
        <v>39429.050000000003</v>
      </c>
      <c r="G122" s="31">
        <f t="shared" si="49"/>
        <v>41657.699999999997</v>
      </c>
      <c r="H122" s="31">
        <f t="shared" si="49"/>
        <v>44369.1</v>
      </c>
    </row>
    <row r="123" spans="1:8" ht="18" x14ac:dyDescent="0.35">
      <c r="A123" s="11" t="s">
        <v>12</v>
      </c>
      <c r="B123" s="8" t="s">
        <v>9</v>
      </c>
      <c r="C123" s="25">
        <v>1167.8</v>
      </c>
      <c r="D123" s="25" t="s">
        <v>81</v>
      </c>
      <c r="E123" s="25" t="s">
        <v>81</v>
      </c>
      <c r="F123" s="25">
        <f t="shared" ref="F123:H123" si="50">F122/E122*100</f>
        <v>103.90229312589267</v>
      </c>
      <c r="G123" s="25">
        <f t="shared" si="50"/>
        <v>105.65230458253494</v>
      </c>
      <c r="H123" s="25">
        <f t="shared" si="50"/>
        <v>106.50876068529949</v>
      </c>
    </row>
    <row r="124" spans="1:8" ht="36" x14ac:dyDescent="0.3">
      <c r="A124" s="10" t="s">
        <v>24</v>
      </c>
      <c r="B124" s="8" t="s">
        <v>7</v>
      </c>
      <c r="C124" s="31">
        <f t="shared" ref="C124" si="51">C116-C120</f>
        <v>16481.689999999999</v>
      </c>
      <c r="D124" s="31">
        <f t="shared" ref="D124:H124" si="52">D116-D120</f>
        <v>-1285.9000000000015</v>
      </c>
      <c r="E124" s="31">
        <f t="shared" si="52"/>
        <v>29956.850000000002</v>
      </c>
      <c r="F124" s="31">
        <f t="shared" si="52"/>
        <v>31073.385000000002</v>
      </c>
      <c r="G124" s="31">
        <f t="shared" si="52"/>
        <v>32872.699999999997</v>
      </c>
      <c r="H124" s="31">
        <f t="shared" si="52"/>
        <v>35074.1</v>
      </c>
    </row>
    <row r="125" spans="1:8" ht="18" x14ac:dyDescent="0.35">
      <c r="A125" s="11" t="s">
        <v>12</v>
      </c>
      <c r="B125" s="8" t="s">
        <v>9</v>
      </c>
      <c r="C125" s="25">
        <v>2950.6</v>
      </c>
      <c r="D125" s="25" t="s">
        <v>81</v>
      </c>
      <c r="E125" s="25" t="s">
        <v>81</v>
      </c>
      <c r="F125" s="25">
        <f t="shared" ref="F125:H125" si="53">F124/E124*100</f>
        <v>103.7271442090874</v>
      </c>
      <c r="G125" s="25">
        <f t="shared" si="53"/>
        <v>105.79053424659075</v>
      </c>
      <c r="H125" s="25">
        <f t="shared" si="53"/>
        <v>106.69674228158929</v>
      </c>
    </row>
    <row r="126" spans="1:8" ht="59.25" customHeight="1" x14ac:dyDescent="0.3">
      <c r="A126" s="7" t="s">
        <v>73</v>
      </c>
      <c r="B126" s="8"/>
      <c r="C126" s="15"/>
      <c r="D126" s="15"/>
      <c r="E126" s="15"/>
      <c r="F126" s="15"/>
      <c r="G126" s="15"/>
      <c r="H126" s="15"/>
    </row>
    <row r="127" spans="1:8" ht="36" x14ac:dyDescent="0.3">
      <c r="A127" s="7" t="s">
        <v>68</v>
      </c>
      <c r="B127" s="8" t="s">
        <v>7</v>
      </c>
      <c r="C127" s="15">
        <v>21192.517</v>
      </c>
      <c r="D127" s="15">
        <v>20271.5</v>
      </c>
      <c r="E127" s="15">
        <v>21320.7</v>
      </c>
      <c r="F127" s="15">
        <v>22741</v>
      </c>
      <c r="G127" s="15">
        <v>24466.3</v>
      </c>
      <c r="H127" s="15">
        <v>26423.5</v>
      </c>
    </row>
    <row r="128" spans="1:8" ht="18" x14ac:dyDescent="0.35">
      <c r="A128" s="14" t="s">
        <v>12</v>
      </c>
      <c r="B128" s="8" t="s">
        <v>9</v>
      </c>
      <c r="C128" s="25">
        <v>116.3</v>
      </c>
      <c r="D128" s="25">
        <f>D127/C127*100</f>
        <v>95.654046189983006</v>
      </c>
      <c r="E128" s="25">
        <f t="shared" ref="E128:H128" si="54">E127/D127*100</f>
        <v>105.17573933848014</v>
      </c>
      <c r="F128" s="25">
        <f t="shared" si="54"/>
        <v>106.66160116694104</v>
      </c>
      <c r="G128" s="25">
        <f t="shared" si="54"/>
        <v>107.58673761048327</v>
      </c>
      <c r="H128" s="25">
        <f t="shared" si="54"/>
        <v>107.99957492550978</v>
      </c>
    </row>
    <row r="129" spans="1:8" ht="36" x14ac:dyDescent="0.3">
      <c r="A129" s="7" t="s">
        <v>24</v>
      </c>
      <c r="B129" s="8" t="s">
        <v>7</v>
      </c>
      <c r="C129" s="15">
        <v>19910.332999999999</v>
      </c>
      <c r="D129" s="15">
        <v>19134</v>
      </c>
      <c r="E129" s="15">
        <v>20148.099999999999</v>
      </c>
      <c r="F129" s="15">
        <v>21558.5</v>
      </c>
      <c r="G129" s="15">
        <v>23218.5</v>
      </c>
      <c r="H129" s="15">
        <v>25135.9</v>
      </c>
    </row>
    <row r="130" spans="1:8" ht="18" x14ac:dyDescent="0.35">
      <c r="A130" s="14" t="s">
        <v>12</v>
      </c>
      <c r="B130" s="8" t="s">
        <v>9</v>
      </c>
      <c r="C130" s="25">
        <v>117.2</v>
      </c>
      <c r="D130" s="25">
        <f>D129/C129*100</f>
        <v>96.100853762717094</v>
      </c>
      <c r="E130" s="25">
        <f t="shared" ref="E130:H130" si="55">E129/D129*100</f>
        <v>105.29998954740252</v>
      </c>
      <c r="F130" s="25">
        <f t="shared" si="55"/>
        <v>107.00016378715611</v>
      </c>
      <c r="G130" s="25">
        <f t="shared" si="55"/>
        <v>107.69997912656262</v>
      </c>
      <c r="H130" s="25">
        <f t="shared" si="55"/>
        <v>108.25807007343282</v>
      </c>
    </row>
    <row r="131" spans="1:8" ht="36" x14ac:dyDescent="0.3">
      <c r="A131" s="7" t="s">
        <v>52</v>
      </c>
      <c r="B131" s="8" t="s">
        <v>41</v>
      </c>
      <c r="C131" s="42">
        <v>39341</v>
      </c>
      <c r="D131" s="42">
        <v>36836</v>
      </c>
      <c r="E131" s="42">
        <v>36225</v>
      </c>
      <c r="F131" s="42">
        <v>36432</v>
      </c>
      <c r="G131" s="42">
        <v>36759</v>
      </c>
      <c r="H131" s="42">
        <v>37135</v>
      </c>
    </row>
    <row r="132" spans="1:8" ht="18" x14ac:dyDescent="0.35">
      <c r="A132" s="14" t="s">
        <v>12</v>
      </c>
      <c r="B132" s="8" t="s">
        <v>9</v>
      </c>
      <c r="C132" s="25">
        <v>106.7</v>
      </c>
      <c r="D132" s="25">
        <f>D131/C131*100</f>
        <v>93.632597036170921</v>
      </c>
      <c r="E132" s="25">
        <f t="shared" ref="E132:H132" si="56">E131/D131*100</f>
        <v>98.341296557715268</v>
      </c>
      <c r="F132" s="25">
        <f t="shared" si="56"/>
        <v>100.57142857142858</v>
      </c>
      <c r="G132" s="25">
        <f t="shared" si="56"/>
        <v>100.89756258234519</v>
      </c>
      <c r="H132" s="25">
        <f t="shared" si="56"/>
        <v>101.02287875078213</v>
      </c>
    </row>
    <row r="133" spans="1:8" ht="36" x14ac:dyDescent="0.3">
      <c r="A133" s="7" t="s">
        <v>24</v>
      </c>
      <c r="B133" s="8" t="s">
        <v>41</v>
      </c>
      <c r="C133" s="42">
        <v>35197</v>
      </c>
      <c r="D133" s="42">
        <v>33234</v>
      </c>
      <c r="E133" s="42">
        <v>32594</v>
      </c>
      <c r="F133" s="42">
        <v>32806</v>
      </c>
      <c r="G133" s="42">
        <v>33059</v>
      </c>
      <c r="H133" s="42">
        <v>33334</v>
      </c>
    </row>
    <row r="134" spans="1:8" ht="18" x14ac:dyDescent="0.35">
      <c r="A134" s="14" t="s">
        <v>12</v>
      </c>
      <c r="B134" s="8" t="s">
        <v>9</v>
      </c>
      <c r="C134" s="25">
        <v>107.5</v>
      </c>
      <c r="D134" s="25">
        <f>D133/C133*100</f>
        <v>94.422820126715351</v>
      </c>
      <c r="E134" s="25">
        <f t="shared" ref="E134:H134" si="57">E133/D133*100</f>
        <v>98.074261298670038</v>
      </c>
      <c r="F134" s="25">
        <f t="shared" si="57"/>
        <v>100.65042645885747</v>
      </c>
      <c r="G134" s="25">
        <f t="shared" si="57"/>
        <v>100.77120039017254</v>
      </c>
      <c r="H134" s="25">
        <f t="shared" si="57"/>
        <v>100.83184609334825</v>
      </c>
    </row>
    <row r="135" spans="1:8" ht="36" x14ac:dyDescent="0.35">
      <c r="A135" s="13" t="s">
        <v>53</v>
      </c>
      <c r="B135" s="8" t="s">
        <v>11</v>
      </c>
      <c r="C135" s="43">
        <v>44890.650999999998</v>
      </c>
      <c r="D135" s="43">
        <v>45859.8</v>
      </c>
      <c r="E135" s="43">
        <v>49047</v>
      </c>
      <c r="F135" s="43">
        <v>52017.1</v>
      </c>
      <c r="G135" s="43">
        <v>55465.5</v>
      </c>
      <c r="H135" s="43">
        <v>59296</v>
      </c>
    </row>
    <row r="136" spans="1:8" ht="18" x14ac:dyDescent="0.35">
      <c r="A136" s="18" t="s">
        <v>12</v>
      </c>
      <c r="B136" s="23" t="s">
        <v>9</v>
      </c>
      <c r="C136" s="25">
        <v>109</v>
      </c>
      <c r="D136" s="25">
        <f>D135/C135*100</f>
        <v>102.15891054910298</v>
      </c>
      <c r="E136" s="25">
        <f t="shared" ref="E136:H136" si="58">E135/D135*100</f>
        <v>106.94987767063964</v>
      </c>
      <c r="F136" s="25">
        <f t="shared" si="58"/>
        <v>106.05562011947723</v>
      </c>
      <c r="G136" s="25">
        <f t="shared" si="58"/>
        <v>106.62935842251875</v>
      </c>
      <c r="H136" s="25">
        <f t="shared" si="58"/>
        <v>106.9060947796378</v>
      </c>
    </row>
    <row r="137" spans="1:8" ht="36" x14ac:dyDescent="0.3">
      <c r="A137" s="7" t="s">
        <v>24</v>
      </c>
      <c r="B137" s="23" t="s">
        <v>11</v>
      </c>
      <c r="C137" s="15">
        <v>47140.2</v>
      </c>
      <c r="D137" s="15">
        <v>47978</v>
      </c>
      <c r="E137" s="15">
        <v>51512.800000000003</v>
      </c>
      <c r="F137" s="15">
        <v>54762.5</v>
      </c>
      <c r="G137" s="15">
        <v>58527.9</v>
      </c>
      <c r="H137" s="15">
        <v>62838.6</v>
      </c>
    </row>
    <row r="138" spans="1:8" ht="18" x14ac:dyDescent="0.35">
      <c r="A138" s="14" t="s">
        <v>12</v>
      </c>
      <c r="B138" s="23" t="s">
        <v>9</v>
      </c>
      <c r="C138" s="25">
        <v>109</v>
      </c>
      <c r="D138" s="25">
        <f>D137/C137*100</f>
        <v>101.77725168751937</v>
      </c>
      <c r="E138" s="25">
        <f t="shared" ref="E138" si="59">E137/D137*100</f>
        <v>107.36754345741799</v>
      </c>
      <c r="F138" s="25">
        <f t="shared" ref="F138" si="60">F137/E137*100</f>
        <v>106.30852914227142</v>
      </c>
      <c r="G138" s="25">
        <f t="shared" ref="G138" si="61">G137/F137*100</f>
        <v>106.87587308833599</v>
      </c>
      <c r="H138" s="25">
        <f t="shared" ref="H138" si="62">H137/G137*100</f>
        <v>107.36520531233822</v>
      </c>
    </row>
    <row r="139" spans="1:8" ht="36" x14ac:dyDescent="0.3">
      <c r="A139" s="7" t="s">
        <v>72</v>
      </c>
      <c r="B139" s="23" t="s">
        <v>9</v>
      </c>
      <c r="C139" s="15">
        <v>104.3</v>
      </c>
      <c r="D139" s="15">
        <v>99</v>
      </c>
      <c r="E139" s="15">
        <v>100.9</v>
      </c>
      <c r="F139" s="15">
        <v>102</v>
      </c>
      <c r="G139" s="15">
        <v>102.5</v>
      </c>
      <c r="H139" s="15">
        <v>102.8</v>
      </c>
    </row>
    <row r="140" spans="1:8" ht="18" x14ac:dyDescent="0.3">
      <c r="A140" s="7" t="s">
        <v>82</v>
      </c>
      <c r="B140" s="8"/>
      <c r="C140" s="15"/>
      <c r="D140" s="15"/>
      <c r="E140" s="15"/>
      <c r="F140" s="15"/>
      <c r="G140" s="15"/>
      <c r="H140" s="15"/>
    </row>
    <row r="141" spans="1:8" ht="60" customHeight="1" x14ac:dyDescent="0.3">
      <c r="A141" s="13" t="s">
        <v>54</v>
      </c>
      <c r="B141" s="19" t="s">
        <v>7</v>
      </c>
      <c r="C141" s="15">
        <v>96653</v>
      </c>
      <c r="D141" s="15">
        <v>120511</v>
      </c>
      <c r="E141" s="15">
        <v>157744</v>
      </c>
      <c r="F141" s="15">
        <v>175907.6</v>
      </c>
      <c r="G141" s="15">
        <v>178015.4</v>
      </c>
      <c r="H141" s="15">
        <v>181949.4</v>
      </c>
    </row>
    <row r="142" spans="1:8" ht="18" x14ac:dyDescent="0.35">
      <c r="A142" s="18" t="s">
        <v>12</v>
      </c>
      <c r="B142" s="19" t="s">
        <v>9</v>
      </c>
      <c r="C142" s="25">
        <v>105.2</v>
      </c>
      <c r="D142" s="25">
        <f>D141/C141*100</f>
        <v>124.68417948744477</v>
      </c>
      <c r="E142" s="25">
        <f t="shared" ref="E142:H142" si="63">E141/D141*100</f>
        <v>130.8959348109301</v>
      </c>
      <c r="F142" s="25">
        <f t="shared" si="63"/>
        <v>111.51460594380768</v>
      </c>
      <c r="G142" s="25">
        <f t="shared" si="63"/>
        <v>101.19824271378836</v>
      </c>
      <c r="H142" s="25">
        <f t="shared" si="63"/>
        <v>102.209921164124</v>
      </c>
    </row>
    <row r="143" spans="1:8" ht="36" x14ac:dyDescent="0.3">
      <c r="A143" s="13" t="s">
        <v>55</v>
      </c>
      <c r="B143" s="19" t="s">
        <v>7</v>
      </c>
      <c r="C143" s="15">
        <v>34293</v>
      </c>
      <c r="D143" s="15">
        <v>48129</v>
      </c>
      <c r="E143" s="15">
        <v>28430.6</v>
      </c>
      <c r="F143" s="15">
        <v>12435.8</v>
      </c>
      <c r="G143" s="15">
        <v>14501</v>
      </c>
      <c r="H143" s="15">
        <v>15538</v>
      </c>
    </row>
    <row r="144" spans="1:8" ht="18" x14ac:dyDescent="0.35">
      <c r="A144" s="18" t="s">
        <v>12</v>
      </c>
      <c r="B144" s="19" t="s">
        <v>9</v>
      </c>
      <c r="C144" s="25">
        <v>559.79999999999995</v>
      </c>
      <c r="D144" s="25">
        <f>D143/C143*100</f>
        <v>140.34642638439331</v>
      </c>
      <c r="E144" s="25">
        <f t="shared" ref="E144:H144" si="64">E143/D143*100</f>
        <v>59.071661576180681</v>
      </c>
      <c r="F144" s="25">
        <f t="shared" si="64"/>
        <v>43.740898890631925</v>
      </c>
      <c r="G144" s="25">
        <f t="shared" si="64"/>
        <v>116.60689300246065</v>
      </c>
      <c r="H144" s="25">
        <f t="shared" si="64"/>
        <v>107.15123094958969</v>
      </c>
    </row>
    <row r="145" spans="1:8" ht="36" x14ac:dyDescent="0.3">
      <c r="A145" s="13" t="s">
        <v>56</v>
      </c>
      <c r="B145" s="19" t="s">
        <v>7</v>
      </c>
      <c r="C145" s="15">
        <v>12395</v>
      </c>
      <c r="D145" s="15">
        <v>10641</v>
      </c>
      <c r="E145" s="15">
        <v>10267</v>
      </c>
      <c r="F145" s="15">
        <v>10328</v>
      </c>
      <c r="G145" s="15">
        <v>10567</v>
      </c>
      <c r="H145" s="15">
        <v>10760</v>
      </c>
    </row>
    <row r="146" spans="1:8" ht="18" x14ac:dyDescent="0.35">
      <c r="A146" s="18" t="s">
        <v>12</v>
      </c>
      <c r="B146" s="19" t="s">
        <v>9</v>
      </c>
      <c r="C146" s="25">
        <v>72.400000000000006</v>
      </c>
      <c r="D146" s="25">
        <f>D145/C145*100</f>
        <v>85.849132714804355</v>
      </c>
      <c r="E146" s="25">
        <f t="shared" ref="E146" si="65">E145/D145*100</f>
        <v>96.485292735645146</v>
      </c>
      <c r="F146" s="25">
        <f t="shared" ref="F146" si="66">F145/E145*100</f>
        <v>100.594136554008</v>
      </c>
      <c r="G146" s="25">
        <f t="shared" ref="G146" si="67">G145/F145*100</f>
        <v>102.31409759876064</v>
      </c>
      <c r="H146" s="25">
        <f t="shared" ref="H146" si="68">H145/G145*100</f>
        <v>101.82644080628371</v>
      </c>
    </row>
    <row r="147" spans="1:8" ht="54" x14ac:dyDescent="0.3">
      <c r="A147" s="13" t="s">
        <v>71</v>
      </c>
      <c r="B147" s="19" t="s">
        <v>7</v>
      </c>
      <c r="C147" s="15">
        <v>122162</v>
      </c>
      <c r="D147" s="15">
        <v>141365</v>
      </c>
      <c r="E147" s="15">
        <v>166825.79999999999</v>
      </c>
      <c r="F147" s="15">
        <v>176961.5</v>
      </c>
      <c r="G147" s="15">
        <v>179982.4</v>
      </c>
      <c r="H147" s="15">
        <v>184338.4</v>
      </c>
    </row>
    <row r="148" spans="1:8" ht="18" x14ac:dyDescent="0.35">
      <c r="A148" s="18" t="s">
        <v>12</v>
      </c>
      <c r="B148" s="19" t="s">
        <v>9</v>
      </c>
      <c r="C148" s="25">
        <v>128.30000000000001</v>
      </c>
      <c r="D148" s="25">
        <f>D147/C147*100</f>
        <v>115.71929077781962</v>
      </c>
      <c r="E148" s="25">
        <f t="shared" ref="E148:H148" si="69">E147/D147*100</f>
        <v>118.01068156898806</v>
      </c>
      <c r="F148" s="25">
        <f t="shared" si="69"/>
        <v>106.07561899897976</v>
      </c>
      <c r="G148" s="25">
        <f t="shared" si="69"/>
        <v>101.70709448100293</v>
      </c>
      <c r="H148" s="25">
        <f t="shared" si="69"/>
        <v>102.42023664536089</v>
      </c>
    </row>
    <row r="151" spans="1:8" ht="28.2" x14ac:dyDescent="0.5">
      <c r="A151" s="38" t="s">
        <v>76</v>
      </c>
      <c r="B151" s="38"/>
      <c r="C151" s="38"/>
      <c r="D151" s="38"/>
      <c r="E151" s="38"/>
      <c r="F151" s="38"/>
      <c r="G151" s="47"/>
      <c r="H151" s="47"/>
    </row>
    <row r="152" spans="1:8" ht="28.2" x14ac:dyDescent="0.5">
      <c r="A152" s="38" t="s">
        <v>77</v>
      </c>
      <c r="B152" s="38"/>
      <c r="C152" s="38"/>
      <c r="D152" s="38"/>
      <c r="E152" s="38"/>
      <c r="F152" s="38"/>
      <c r="G152" s="38"/>
      <c r="H152" s="38"/>
    </row>
    <row r="153" spans="1:8" ht="28.8" x14ac:dyDescent="0.55000000000000004">
      <c r="A153" s="38" t="s">
        <v>59</v>
      </c>
      <c r="B153" s="39"/>
      <c r="C153" s="39"/>
      <c r="D153" s="39"/>
      <c r="E153" s="39"/>
      <c r="F153" s="47" t="s">
        <v>78</v>
      </c>
      <c r="G153" s="48"/>
      <c r="H153" s="48"/>
    </row>
  </sheetData>
  <mergeCells count="20">
    <mergeCell ref="E4:H4"/>
    <mergeCell ref="E5:H5"/>
    <mergeCell ref="E7:H7"/>
    <mergeCell ref="E3:H3"/>
    <mergeCell ref="E1:H1"/>
    <mergeCell ref="E6:H6"/>
    <mergeCell ref="A10:H10"/>
    <mergeCell ref="G16:G17"/>
    <mergeCell ref="H16:H17"/>
    <mergeCell ref="F153:H153"/>
    <mergeCell ref="B13:F13"/>
    <mergeCell ref="G151:H151"/>
    <mergeCell ref="A11:H11"/>
    <mergeCell ref="A12:H12"/>
    <mergeCell ref="A15:A17"/>
    <mergeCell ref="B15:B17"/>
    <mergeCell ref="C16:C17"/>
    <mergeCell ref="D16:D17"/>
    <mergeCell ref="E16:E17"/>
    <mergeCell ref="F16:F17"/>
  </mergeCells>
  <pageMargins left="1.1811023622047245" right="0.39370078740157483" top="0.78740157480314965" bottom="0.78740157480314965" header="0.31496062992125984" footer="0.31496062992125984"/>
  <pageSetup paperSize="9" scale="60" fitToHeight="0" orientation="portrait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прогноз 2021-2024</vt:lpstr>
      <vt:lpstr>'прогноз 2021-2024'!Заголовки_для_печати</vt:lpstr>
      <vt:lpstr>'прогноз 2021-2024'!Область_печати</vt:lpstr>
    </vt:vector>
  </TitlesOfParts>
  <Company>Администрация Краснодарского края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EAvershina</dc:creator>
  <cp:lastModifiedBy>Shelkovich_G_I</cp:lastModifiedBy>
  <cp:lastPrinted>2021-09-22T11:39:36Z</cp:lastPrinted>
  <dcterms:created xsi:type="dcterms:W3CDTF">2015-07-21T06:55:31Z</dcterms:created>
  <dcterms:modified xsi:type="dcterms:W3CDTF">2021-10-06T08:41:57Z</dcterms:modified>
</cp:coreProperties>
</file>